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J413" i="4"/>
  <c r="H43" i="5" s="1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I47" i="5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P526" i="3" l="1"/>
  <c r="N29" i="5" s="1"/>
  <c r="F70" i="4"/>
  <c r="D37" i="5" s="1"/>
  <c r="I43" i="2"/>
  <c r="G4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<sst xmlns="http://schemas.openxmlformats.org/spreadsheetml/2006/main" count="3362" uniqueCount="968">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</sst>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123464.03432802072</v>
      </c>
      <c r="G4" s="17">
        <f t="shared" si="0"/>
        <v>145890.92106541834</v>
      </c>
      <c r="H4" s="17">
        <f t="shared" si="0"/>
        <v>4462.11562704065</v>
      </c>
      <c r="I4" s="17">
        <f t="shared" si="0"/>
        <v>1690.8355945112476</v>
      </c>
      <c r="J4" s="17">
        <f t="shared" si="0"/>
        <v>27451.526926924453</v>
      </c>
      <c r="K4" s="17">
        <f t="shared" si="0"/>
        <v>61546.897742452544</v>
      </c>
      <c r="L4" s="17">
        <f t="shared" si="0"/>
        <v>1591.8596378462119</v>
      </c>
      <c r="M4" s="17">
        <f t="shared" si="0"/>
        <v>1109.6572120000001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110185.04399999999</v>
      </c>
      <c r="G5" s="23">
        <v>86485.563000000024</v>
      </c>
      <c r="H5" s="23">
        <v>738.55699080641045</v>
      </c>
      <c r="I5" s="23">
        <v>445.00503014359901</v>
      </c>
      <c r="J5" s="23">
        <v>7360.2333750535481</v>
      </c>
      <c r="K5" s="23">
        <v>44289.018200648032</v>
      </c>
      <c r="L5" s="23">
        <v>631.40042842731646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3176.9457389999998</v>
      </c>
      <c r="G6" s="23">
        <v>3521.6896819999997</v>
      </c>
      <c r="H6" s="23">
        <v>777.75364564264146</v>
      </c>
      <c r="I6" s="23">
        <v>143.26462014358734</v>
      </c>
      <c r="J6" s="23">
        <v>2387.5089108215529</v>
      </c>
      <c r="K6" s="23">
        <v>2397.0607376717899</v>
      </c>
      <c r="L6" s="23">
        <v>299.41363594139494</v>
      </c>
      <c r="M6" s="23">
        <v>375.06795299999999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221.71499466591499</v>
      </c>
      <c r="G7" s="23">
        <v>3393.2402345509599</v>
      </c>
      <c r="H7" s="23">
        <v>2336.9957068969784</v>
      </c>
      <c r="I7" s="23">
        <v>220.64568744821153</v>
      </c>
      <c r="J7" s="23">
        <v>7946.438310163996</v>
      </c>
      <c r="K7" s="23">
        <v>134.11228821775276</v>
      </c>
      <c r="L7" s="23">
        <v>140.75413144821155</v>
      </c>
      <c r="M7" s="23">
        <v>731.19625900000005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1347.4662104723193</v>
      </c>
      <c r="G8" s="23">
        <v>8871.1102867401096</v>
      </c>
      <c r="H8" s="23">
        <v>318.36395360348831</v>
      </c>
      <c r="I8" s="23">
        <v>281.29511299896484</v>
      </c>
      <c r="J8" s="23">
        <v>6418.9694434711082</v>
      </c>
      <c r="K8" s="23">
        <v>12524.289337850103</v>
      </c>
      <c r="L8" s="23">
        <v>502.9183854456262</v>
      </c>
      <c r="M8" s="23">
        <v>3.3929999999999998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8532.8633838824771</v>
      </c>
      <c r="G9" s="23">
        <v>43619.317862127238</v>
      </c>
      <c r="H9" s="23">
        <v>290.44533009113223</v>
      </c>
      <c r="I9" s="23">
        <v>600.62514377688478</v>
      </c>
      <c r="J9" s="23">
        <v>3338.3768874142429</v>
      </c>
      <c r="K9" s="23">
        <v>2202.417178064868</v>
      </c>
      <c r="L9" s="23">
        <v>17.373056583662727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11.250384</v>
      </c>
      <c r="G11" s="17">
        <f t="shared" si="1"/>
        <v>101.79291300000001</v>
      </c>
      <c r="H11" s="17">
        <f t="shared" si="1"/>
        <v>6.6932470000000004</v>
      </c>
      <c r="I11" s="17">
        <f t="shared" si="1"/>
        <v>4.7896559999999999</v>
      </c>
      <c r="J11" s="17">
        <f t="shared" si="1"/>
        <v>132.88087100000001</v>
      </c>
      <c r="K11" s="17">
        <f t="shared" si="1"/>
        <v>26.845051999999999</v>
      </c>
      <c r="L11" s="17">
        <f t="shared" si="1"/>
        <v>3.167923</v>
      </c>
      <c r="M11" s="17">
        <f t="shared" si="1"/>
        <v>14.627091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11.250384</v>
      </c>
      <c r="G14" s="23">
        <v>101.79291300000001</v>
      </c>
      <c r="H14" s="23">
        <v>6.6932470000000004</v>
      </c>
      <c r="I14" s="23">
        <v>4.7896559999999999</v>
      </c>
      <c r="J14" s="23">
        <v>132.88087100000001</v>
      </c>
      <c r="K14" s="23">
        <v>26.845051999999999</v>
      </c>
      <c r="L14" s="23">
        <v>3.167923</v>
      </c>
      <c r="M14" s="23">
        <v>14.627091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7980.6028800000004</v>
      </c>
      <c r="G18" s="17">
        <f t="shared" si="2"/>
        <v>12354.277983048156</v>
      </c>
      <c r="H18" s="17">
        <f t="shared" si="2"/>
        <v>430.23212820850392</v>
      </c>
      <c r="I18" s="17">
        <f t="shared" si="2"/>
        <v>204.65749722035196</v>
      </c>
      <c r="J18" s="17">
        <f t="shared" si="2"/>
        <v>2769.739506442113</v>
      </c>
      <c r="K18" s="17">
        <f t="shared" si="2"/>
        <v>10408.08432319962</v>
      </c>
      <c r="L18" s="17">
        <f t="shared" si="2"/>
        <v>22.310939015682752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197.5</v>
      </c>
      <c r="G19" s="23">
        <v>61.05539718507773</v>
      </c>
      <c r="H19" s="23">
        <v>1.9025258673992609</v>
      </c>
      <c r="I19" s="23">
        <v>1.096011219542582</v>
      </c>
      <c r="J19" s="23">
        <v>8.1086020487331805</v>
      </c>
      <c r="K19" s="23">
        <v>44.380919028951908</v>
      </c>
      <c r="L19" s="23">
        <v>0.1096011219542582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1070.3352000000002</v>
      </c>
      <c r="G20" s="23">
        <v>1494.936930106433</v>
      </c>
      <c r="H20" s="23">
        <v>57.641934096505409</v>
      </c>
      <c r="I20" s="23">
        <v>26.30599565960998</v>
      </c>
      <c r="J20" s="23">
        <v>283.93129290495744</v>
      </c>
      <c r="K20" s="23">
        <v>1292.6638767401603</v>
      </c>
      <c r="L20" s="23">
        <v>2.6305995193471285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220.86500000000001</v>
      </c>
      <c r="G21" s="23">
        <v>168.75720000000001</v>
      </c>
      <c r="H21" s="23">
        <v>3.5907714324354072</v>
      </c>
      <c r="I21" s="23">
        <v>3.1360425425610794</v>
      </c>
      <c r="J21" s="23">
        <v>8.308372898</v>
      </c>
      <c r="K21" s="23">
        <v>98.819180645415415</v>
      </c>
      <c r="L21" s="23">
        <v>0.3136042542570272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138.26499999999999</v>
      </c>
      <c r="G22" s="23">
        <v>4159.9825394339323</v>
      </c>
      <c r="H22" s="23">
        <v>88.176697867934635</v>
      </c>
      <c r="I22" s="23">
        <v>55.18082274918536</v>
      </c>
      <c r="J22" s="23">
        <v>229.52788606161226</v>
      </c>
      <c r="K22" s="23">
        <v>3093.1157445183162</v>
      </c>
      <c r="L22" s="23">
        <v>5.5254110209805889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6353.6376799999998</v>
      </c>
      <c r="G24" s="23">
        <v>6469.5459163227133</v>
      </c>
      <c r="H24" s="23">
        <v>278.92019894422924</v>
      </c>
      <c r="I24" s="23">
        <v>118.93862504945294</v>
      </c>
      <c r="J24" s="23">
        <v>2239.8633525288101</v>
      </c>
      <c r="K24" s="23">
        <v>5879.104602266777</v>
      </c>
      <c r="L24" s="23">
        <v>13.73172309914375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1547.9697080000001</v>
      </c>
      <c r="G26" s="17">
        <f t="shared" si="3"/>
        <v>2079.51049797221</v>
      </c>
      <c r="H26" s="17">
        <f t="shared" si="3"/>
        <v>130.79720971651955</v>
      </c>
      <c r="I26" s="17">
        <f t="shared" si="3"/>
        <v>13.30238233</v>
      </c>
      <c r="J26" s="17">
        <f t="shared" si="3"/>
        <v>2118.8993513951341</v>
      </c>
      <c r="K26" s="17">
        <f t="shared" si="3"/>
        <v>266.527016</v>
      </c>
      <c r="L26" s="17">
        <f t="shared" si="3"/>
        <v>0.61384673300000003</v>
      </c>
      <c r="M26" s="17">
        <f t="shared" si="3"/>
        <v>71.93266256861952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6.0099999999999997E-3</v>
      </c>
      <c r="G31" s="23">
        <v>1.6227</v>
      </c>
      <c r="H31" s="23">
        <v>1.06978</v>
      </c>
      <c r="I31" s="23">
        <v>7.1759399999999998</v>
      </c>
      <c r="J31" s="23">
        <v>0.67312000000000005</v>
      </c>
      <c r="K31" s="23">
        <v>0.68061199999999999</v>
      </c>
      <c r="L31" s="23">
        <v>1.2019999999999999E-3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1547.963698</v>
      </c>
      <c r="G32" s="23">
        <v>2077.8877979722101</v>
      </c>
      <c r="H32" s="23">
        <v>129.72742971651954</v>
      </c>
      <c r="I32" s="23">
        <v>6.1264423299999997</v>
      </c>
      <c r="J32" s="23">
        <v>2118.2262313951342</v>
      </c>
      <c r="K32" s="23">
        <v>265.84640400000001</v>
      </c>
      <c r="L32" s="23">
        <v>0.612644733</v>
      </c>
      <c r="M32" s="23">
        <v>71.93266256861952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118.33077384539334</v>
      </c>
      <c r="G35" s="17">
        <f t="shared" si="4"/>
        <v>3433.0639630703895</v>
      </c>
      <c r="H35" s="17">
        <f t="shared" si="4"/>
        <v>453.40227784874838</v>
      </c>
      <c r="I35" s="17">
        <f t="shared" si="4"/>
        <v>2252.9669892911461</v>
      </c>
      <c r="J35" s="17">
        <f t="shared" si="4"/>
        <v>2958.9780533768849</v>
      </c>
      <c r="K35" s="17">
        <f t="shared" si="4"/>
        <v>1260.937157141519</v>
      </c>
      <c r="L35" s="17">
        <f t="shared" si="4"/>
        <v>42.7941557090762</v>
      </c>
      <c r="M35" s="17">
        <f t="shared" si="4"/>
        <v>291.82118099999991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89.675915605344869</v>
      </c>
      <c r="G38" s="23">
        <v>2045.3831967177696</v>
      </c>
      <c r="H38" s="23">
        <v>114.09975203568932</v>
      </c>
      <c r="I38" s="23">
        <v>246.33929301784434</v>
      </c>
      <c r="J38" s="23">
        <v>2657.9433095391728</v>
      </c>
      <c r="K38" s="23">
        <v>550.60336645072755</v>
      </c>
      <c r="L38" s="23">
        <v>41.275755017844332</v>
      </c>
      <c r="M38" s="23">
        <v>291.82118099999991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291.8559022255983</v>
      </c>
      <c r="H39" s="23">
        <v>9.7285302080000005</v>
      </c>
      <c r="I39" s="23">
        <v>6.0803283799999992</v>
      </c>
      <c r="J39" s="23">
        <v>29.185591622199791</v>
      </c>
      <c r="K39" s="23">
        <v>344.28842930103639</v>
      </c>
      <c r="L39" s="23">
        <v>0.60803013800000016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28.312090888049241</v>
      </c>
      <c r="G40" s="23">
        <v>974.65246955233283</v>
      </c>
      <c r="H40" s="23">
        <v>325.40209180018019</v>
      </c>
      <c r="I40" s="23">
        <v>1998.1416613686315</v>
      </c>
      <c r="J40" s="23">
        <v>259.47626527995413</v>
      </c>
      <c r="K40" s="23">
        <v>230.51027311667968</v>
      </c>
      <c r="L40" s="23">
        <v>0.66765647351249535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0.34276735199923303</v>
      </c>
      <c r="G41" s="23">
        <v>121.17239457468864</v>
      </c>
      <c r="H41" s="23">
        <v>4.171903804878859</v>
      </c>
      <c r="I41" s="23">
        <v>2.4057065246702649</v>
      </c>
      <c r="J41" s="23">
        <v>12.372886935558071</v>
      </c>
      <c r="K41" s="23">
        <v>135.53508827307544</v>
      </c>
      <c r="L41" s="23">
        <v>0.24271407971936887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133122.1880738661</v>
      </c>
      <c r="G43" s="27">
        <f t="shared" ref="G43:P43" si="5">SUM(G35,G26,G18,G11,G4)</f>
        <v>163859.56642250909</v>
      </c>
      <c r="H43" s="27">
        <f t="shared" si="5"/>
        <v>5483.2404898144214</v>
      </c>
      <c r="I43" s="27">
        <f t="shared" si="5"/>
        <v>4166.5521193527456</v>
      </c>
      <c r="J43" s="27">
        <f t="shared" si="5"/>
        <v>35432.024709138583</v>
      </c>
      <c r="K43" s="27">
        <f t="shared" si="5"/>
        <v>73509.291290793684</v>
      </c>
      <c r="L43" s="27">
        <f t="shared" si="5"/>
        <v>1660.7465023039708</v>
      </c>
      <c r="M43" s="27">
        <f t="shared" si="5"/>
        <v>1488.0381465686196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7617.538951396552</v>
      </c>
      <c r="G48" s="17">
        <f t="shared" si="7"/>
        <v>8887.0795143239739</v>
      </c>
      <c r="H48" s="17">
        <f t="shared" si="7"/>
        <v>1261.0677811249384</v>
      </c>
      <c r="I48" s="17">
        <f t="shared" si="7"/>
        <v>3115.6743301371316</v>
      </c>
      <c r="J48" s="17">
        <f t="shared" si="7"/>
        <v>6095.8427456783083</v>
      </c>
      <c r="K48" s="17">
        <f t="shared" si="7"/>
        <v>8307.9699134302646</v>
      </c>
      <c r="L48" s="17">
        <f t="shared" si="7"/>
        <v>49.360491575454155</v>
      </c>
      <c r="M48" s="17">
        <f t="shared" si="7"/>
        <v>118.05902800000003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7611.0054859999973</v>
      </c>
      <c r="G51" s="23">
        <v>8125.1257060000007</v>
      </c>
      <c r="H51" s="23">
        <v>907.62091199999986</v>
      </c>
      <c r="I51" s="23">
        <v>1799.7239639999996</v>
      </c>
      <c r="J51" s="23">
        <v>5853.8104690000009</v>
      </c>
      <c r="K51" s="23">
        <v>7847.5634119999986</v>
      </c>
      <c r="L51" s="23">
        <v>48.511997999999991</v>
      </c>
      <c r="M51" s="23">
        <v>118.05902800000003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3.6562799999999998</v>
      </c>
      <c r="G52" s="23">
        <v>203.49444599999995</v>
      </c>
      <c r="H52" s="23">
        <v>6.6950830000000003</v>
      </c>
      <c r="I52" s="23">
        <v>21.243440000000007</v>
      </c>
      <c r="J52" s="23">
        <v>20.155396</v>
      </c>
      <c r="K52" s="23">
        <v>239.29053400000009</v>
      </c>
      <c r="L52" s="23">
        <v>0.43848600000000004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2.8771853965541849</v>
      </c>
      <c r="G53" s="23">
        <v>558.45936232397321</v>
      </c>
      <c r="H53" s="23">
        <v>346.75178612493858</v>
      </c>
      <c r="I53" s="23">
        <v>1294.7069261371323</v>
      </c>
      <c r="J53" s="23">
        <v>221.87688067830686</v>
      </c>
      <c r="K53" s="23">
        <v>221.11596743026649</v>
      </c>
      <c r="L53" s="23">
        <v>0.41000757545416516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10448.981024000004</v>
      </c>
      <c r="G56" s="17">
        <f t="shared" si="8"/>
        <v>19774.041574999999</v>
      </c>
      <c r="H56" s="17">
        <f t="shared" si="8"/>
        <v>49936.091498999995</v>
      </c>
      <c r="I56" s="17">
        <f t="shared" si="8"/>
        <v>34519.137398999999</v>
      </c>
      <c r="J56" s="17">
        <f t="shared" si="8"/>
        <v>398256.72421700007</v>
      </c>
      <c r="K56" s="17">
        <f t="shared" si="8"/>
        <v>15477.664448000003</v>
      </c>
      <c r="L56" s="17">
        <f t="shared" si="8"/>
        <v>484.06329800000015</v>
      </c>
      <c r="M56" s="17">
        <f t="shared" si="8"/>
        <v>6333.6105719999996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9607.6303770000031</v>
      </c>
      <c r="G58" s="23">
        <v>15463.442488999999</v>
      </c>
      <c r="H58" s="23">
        <v>8570.1405829999985</v>
      </c>
      <c r="I58" s="23">
        <v>11573.210504000001</v>
      </c>
      <c r="J58" s="23">
        <v>99663.833145000041</v>
      </c>
      <c r="K58" s="23">
        <v>15477.664448000003</v>
      </c>
      <c r="L58" s="23">
        <v>178.11759699999996</v>
      </c>
      <c r="M58" s="23">
        <v>1506.5867329999999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841.35064700000044</v>
      </c>
      <c r="G61" s="23">
        <v>4310.5990859999993</v>
      </c>
      <c r="H61" s="23">
        <v>41365.950915999994</v>
      </c>
      <c r="I61" s="23">
        <v>22945.926894999997</v>
      </c>
      <c r="J61" s="23">
        <v>298592.89107200003</v>
      </c>
      <c r="K61" s="23"/>
      <c r="L61" s="23">
        <v>305.94570100000016</v>
      </c>
      <c r="M61" s="23">
        <v>4827.0238389999995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1011.385403</v>
      </c>
      <c r="G63" s="17">
        <f t="shared" si="9"/>
        <v>20186.719763999994</v>
      </c>
      <c r="H63" s="17">
        <f t="shared" si="9"/>
        <v>1481.6455120000001</v>
      </c>
      <c r="I63" s="17">
        <f t="shared" si="9"/>
        <v>1182.0949800000001</v>
      </c>
      <c r="J63" s="17">
        <f t="shared" si="9"/>
        <v>4741.2026859999987</v>
      </c>
      <c r="K63" s="17">
        <f t="shared" si="9"/>
        <v>3305.1900740000001</v>
      </c>
      <c r="L63" s="17">
        <f t="shared" si="9"/>
        <v>26.113002999999992</v>
      </c>
      <c r="M63" s="17">
        <f t="shared" si="9"/>
        <v>101.38000100000001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62.366958000000011</v>
      </c>
      <c r="G65" s="23">
        <v>1562.2328130000005</v>
      </c>
      <c r="H65" s="23">
        <v>493.08463699999993</v>
      </c>
      <c r="I65" s="23">
        <v>984.38280400000008</v>
      </c>
      <c r="J65" s="23">
        <v>2170.944406999999</v>
      </c>
      <c r="K65" s="23">
        <v>1840.1428569999998</v>
      </c>
      <c r="L65" s="23">
        <v>14.250274999999995</v>
      </c>
      <c r="M65" s="23">
        <v>101.38000100000001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949.01844500000004</v>
      </c>
      <c r="G67" s="23">
        <v>18624.486950999995</v>
      </c>
      <c r="H67" s="23">
        <v>988.56087500000001</v>
      </c>
      <c r="I67" s="23">
        <v>197.71217600000003</v>
      </c>
      <c r="J67" s="23">
        <v>2570.2582789999997</v>
      </c>
      <c r="K67" s="23">
        <v>1465.0472170000003</v>
      </c>
      <c r="L67" s="23">
        <v>11.862727999999999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19077.905378396557</v>
      </c>
      <c r="G70" s="27">
        <f t="shared" ref="G70:P70" si="10">SUM(G63,G56,G48)</f>
        <v>48847.840853323964</v>
      </c>
      <c r="H70" s="27">
        <f t="shared" si="10"/>
        <v>52678.804792124938</v>
      </c>
      <c r="I70" s="27">
        <f t="shared" si="10"/>
        <v>38816.906709137133</v>
      </c>
      <c r="J70" s="27">
        <f t="shared" si="10"/>
        <v>409093.76964867837</v>
      </c>
      <c r="K70" s="27">
        <f t="shared" si="10"/>
        <v>27090.824435430266</v>
      </c>
      <c r="L70" s="27">
        <f t="shared" si="10"/>
        <v>559.53679257545434</v>
      </c>
      <c r="M70" s="27">
        <f t="shared" si="10"/>
        <v>6553.0496009999997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16710.147423355891</v>
      </c>
      <c r="G75" s="17">
        <f t="shared" si="12"/>
        <v>29122.165972068946</v>
      </c>
      <c r="H75" s="17">
        <f t="shared" si="12"/>
        <v>10683.968809978351</v>
      </c>
      <c r="I75" s="17">
        <f t="shared" si="12"/>
        <v>29487.292909814772</v>
      </c>
      <c r="J75" s="17">
        <f t="shared" si="12"/>
        <v>22924.304727431369</v>
      </c>
      <c r="K75" s="17">
        <f t="shared" si="12"/>
        <v>21653.802846566825</v>
      </c>
      <c r="L75" s="17">
        <f t="shared" si="12"/>
        <v>350.50288985779264</v>
      </c>
      <c r="M75" s="17">
        <f t="shared" si="12"/>
        <v>668.20143238133664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9582.9994036427415</v>
      </c>
      <c r="G77" s="39">
        <v>5616.8833008855217</v>
      </c>
      <c r="H77" s="39">
        <v>360.19540543301491</v>
      </c>
      <c r="I77" s="39">
        <v>521.2588490948026</v>
      </c>
      <c r="J77" s="39">
        <v>4177.2733454260306</v>
      </c>
      <c r="K77" s="39">
        <v>1627.9400017794926</v>
      </c>
      <c r="L77" s="39">
        <v>122.39171564447679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5323.6573633948246</v>
      </c>
      <c r="G78" s="39">
        <v>8581.8128419581335</v>
      </c>
      <c r="H78" s="39">
        <v>5736.106653793966</v>
      </c>
      <c r="I78" s="39">
        <v>641.89287886052989</v>
      </c>
      <c r="J78" s="39">
        <v>14950.04884741312</v>
      </c>
      <c r="K78" s="39">
        <v>8892.3147432490387</v>
      </c>
      <c r="L78" s="39">
        <v>206.94549154769115</v>
      </c>
      <c r="M78" s="39">
        <v>668.20143238133664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1204.9567566876055</v>
      </c>
      <c r="G79" s="39">
        <v>7872.1657536460916</v>
      </c>
      <c r="H79" s="39">
        <v>274.34548890959513</v>
      </c>
      <c r="I79" s="39">
        <v>148.49136042663645</v>
      </c>
      <c r="J79" s="39">
        <v>976.55855693915214</v>
      </c>
      <c r="K79" s="39">
        <v>8175.9900440860301</v>
      </c>
      <c r="L79" s="39">
        <v>15.574644917064621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598.53389963071959</v>
      </c>
      <c r="G80" s="39">
        <v>7051.3040755791999</v>
      </c>
      <c r="H80" s="39">
        <v>4313.3212618417747</v>
      </c>
      <c r="I80" s="39">
        <v>28175.649821432802</v>
      </c>
      <c r="J80" s="39">
        <v>2820.4239776530662</v>
      </c>
      <c r="K80" s="39">
        <v>2957.5580574522664</v>
      </c>
      <c r="L80" s="39">
        <v>5.5910377485600495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619.2926442575</v>
      </c>
      <c r="G83" s="17">
        <f t="shared" si="13"/>
        <v>3750.9600305088984</v>
      </c>
      <c r="H83" s="17">
        <f t="shared" si="13"/>
        <v>12.581942403493866</v>
      </c>
      <c r="I83" s="17">
        <f t="shared" si="13"/>
        <v>26.375404394172993</v>
      </c>
      <c r="J83" s="17">
        <f t="shared" si="13"/>
        <v>170.09650391117975</v>
      </c>
      <c r="K83" s="17">
        <f t="shared" si="13"/>
        <v>2403.7774365809319</v>
      </c>
      <c r="L83" s="17">
        <f t="shared" si="13"/>
        <v>4.2269740402504157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84.100999999999999</v>
      </c>
      <c r="H84" s="39">
        <v>7.3129999999999997</v>
      </c>
      <c r="I84" s="39">
        <v>7.0883599999999998</v>
      </c>
      <c r="J84" s="39">
        <v>125.753</v>
      </c>
      <c r="K84" s="39">
        <v>1828.2891639893401</v>
      </c>
      <c r="L84" s="39">
        <v>0.70883600000000002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3460.9293409999996</v>
      </c>
      <c r="H85" s="39"/>
      <c r="I85" s="39">
        <v>15.838318000000003</v>
      </c>
      <c r="J85" s="39"/>
      <c r="K85" s="39">
        <v>469.23208200000005</v>
      </c>
      <c r="L85" s="39">
        <v>2.9760079999999993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619.2926442575</v>
      </c>
      <c r="G86" s="39">
        <v>205.92968950889863</v>
      </c>
      <c r="H86" s="39">
        <v>5.2689424034938659</v>
      </c>
      <c r="I86" s="39">
        <v>3.4487263941729904</v>
      </c>
      <c r="J86" s="39">
        <v>44.343503911179745</v>
      </c>
      <c r="K86" s="39">
        <v>106.25619059159163</v>
      </c>
      <c r="L86" s="39">
        <v>0.54213004025041678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36875.723780895365</v>
      </c>
      <c r="G88" s="17">
        <f t="shared" si="14"/>
        <v>58180.975143377931</v>
      </c>
      <c r="H88" s="17">
        <f t="shared" si="14"/>
        <v>515.89248334494016</v>
      </c>
      <c r="I88" s="17">
        <f t="shared" si="14"/>
        <v>787.45359851555293</v>
      </c>
      <c r="J88" s="17">
        <f t="shared" si="14"/>
        <v>140975.689225824</v>
      </c>
      <c r="K88" s="17">
        <f t="shared" si="14"/>
        <v>13141.460285155705</v>
      </c>
      <c r="L88" s="17">
        <f t="shared" si="14"/>
        <v>126.56727404649251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5285.3</v>
      </c>
      <c r="G89" s="39">
        <v>3902.6662964116445</v>
      </c>
      <c r="H89" s="39"/>
      <c r="I89" s="39"/>
      <c r="J89" s="39">
        <v>92726.78579533202</v>
      </c>
      <c r="K89" s="39">
        <v>921.47774827195997</v>
      </c>
      <c r="L89" s="39">
        <v>12.531479191310639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482.75303113651273</v>
      </c>
      <c r="G90" s="39">
        <v>3505.9795244044731</v>
      </c>
      <c r="H90" s="39"/>
      <c r="I90" s="39">
        <v>38.761175316570416</v>
      </c>
      <c r="J90" s="39">
        <v>1993.242352590828</v>
      </c>
      <c r="K90" s="39">
        <v>1891.727356259833</v>
      </c>
      <c r="L90" s="39">
        <v>4.4838452217940148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301.19690100000003</v>
      </c>
      <c r="G91" s="39">
        <v>76.200389000000001</v>
      </c>
      <c r="H91" s="39">
        <v>18.489248999999997</v>
      </c>
      <c r="I91" s="39">
        <v>15.140122</v>
      </c>
      <c r="J91" s="39">
        <v>146.71552199999996</v>
      </c>
      <c r="K91" s="39">
        <v>166.03041700000003</v>
      </c>
      <c r="L91" s="39">
        <v>2.266794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2599.1462809999998</v>
      </c>
      <c r="G93" s="39"/>
      <c r="H93" s="39"/>
      <c r="I93" s="39">
        <v>0.235288</v>
      </c>
      <c r="J93" s="39"/>
      <c r="K93" s="39">
        <v>9.9585469999999994</v>
      </c>
      <c r="L93" s="39">
        <v>3.4067E-2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3029.2609013972269</v>
      </c>
      <c r="G94" s="39">
        <v>2076.3671809057646</v>
      </c>
      <c r="H94" s="39"/>
      <c r="I94" s="39">
        <v>2.0047299032147685</v>
      </c>
      <c r="J94" s="39"/>
      <c r="K94" s="39">
        <v>55.241348955479275</v>
      </c>
      <c r="L94" s="39">
        <v>0.30455538516549119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368.22258103354989</v>
      </c>
      <c r="G95" s="39">
        <v>32.264118001421721</v>
      </c>
      <c r="H95" s="39"/>
      <c r="I95" s="39">
        <v>3.8628707250116112</v>
      </c>
      <c r="J95" s="39"/>
      <c r="K95" s="39">
        <v>74.604260694259665</v>
      </c>
      <c r="L95" s="39">
        <v>0.64908760343995753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1114.8323277999625</v>
      </c>
      <c r="G96" s="39">
        <v>137.06954850002981</v>
      </c>
      <c r="H96" s="39"/>
      <c r="I96" s="39">
        <v>9.3228204779368156</v>
      </c>
      <c r="J96" s="39"/>
      <c r="K96" s="39">
        <v>102.23713122834117</v>
      </c>
      <c r="L96" s="39">
        <v>1.3957232102311312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8.1021999999999997E-2</v>
      </c>
      <c r="J97" s="39">
        <v>46.9</v>
      </c>
      <c r="K97" s="39">
        <v>4.5877330000000001</v>
      </c>
      <c r="L97" s="39">
        <v>8.1019999999999998E-3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8.8015989999999995</v>
      </c>
      <c r="G98" s="39">
        <v>127.545964</v>
      </c>
      <c r="H98" s="39"/>
      <c r="I98" s="39">
        <v>2.0938530000000002</v>
      </c>
      <c r="J98" s="39"/>
      <c r="K98" s="39">
        <v>102.42603100000001</v>
      </c>
      <c r="L98" s="39">
        <v>0.26173200000000002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2288.2033450000004</v>
      </c>
      <c r="G99" s="39">
        <v>27644.900102999996</v>
      </c>
      <c r="H99" s="39">
        <v>283.24970300000001</v>
      </c>
      <c r="I99" s="39">
        <v>589.77213700000016</v>
      </c>
      <c r="J99" s="39">
        <v>37257.252639000006</v>
      </c>
      <c r="K99" s="39">
        <v>5249.6401069999993</v>
      </c>
      <c r="L99" s="39">
        <v>85.51873999999998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13007.973733799978</v>
      </c>
      <c r="G100" s="39">
        <v>2956.9415386781202</v>
      </c>
      <c r="H100" s="39"/>
      <c r="I100" s="39">
        <v>25.107707630968903</v>
      </c>
      <c r="J100" s="39">
        <v>4876.3932737212535</v>
      </c>
      <c r="K100" s="39">
        <v>721.96190777105335</v>
      </c>
      <c r="L100" s="39">
        <v>6.4460540238374948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256.65000099999997</v>
      </c>
      <c r="G101" s="39">
        <v>516.19999800000005</v>
      </c>
      <c r="H101" s="39"/>
      <c r="I101" s="39"/>
      <c r="J101" s="39">
        <v>2899.9999979999993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136.08484433496417</v>
      </c>
      <c r="G102" s="39">
        <v>3089.1048572498717</v>
      </c>
      <c r="H102" s="39"/>
      <c r="I102" s="39">
        <v>7.5364140595906646</v>
      </c>
      <c r="J102" s="39">
        <v>6.4628712656801834</v>
      </c>
      <c r="K102" s="39">
        <v>401.81833836433691</v>
      </c>
      <c r="L102" s="39">
        <v>0.83573122893411733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370.75227374568192</v>
      </c>
      <c r="G103" s="39">
        <v>7081.4408180343962</v>
      </c>
      <c r="H103" s="39"/>
      <c r="I103" s="39">
        <v>14.158616168010068</v>
      </c>
      <c r="J103" s="39">
        <v>14.815437620813608</v>
      </c>
      <c r="K103" s="39">
        <v>731.68699186454376</v>
      </c>
      <c r="L103" s="39">
        <v>1.6415335251454211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10.153190226386066</v>
      </c>
      <c r="G104" s="39">
        <v>74.213901665824935</v>
      </c>
      <c r="H104" s="39"/>
      <c r="I104" s="39">
        <v>0.31135544570991802</v>
      </c>
      <c r="J104" s="39">
        <v>23.903250535442602</v>
      </c>
      <c r="K104" s="39">
        <v>17.629972815222953</v>
      </c>
      <c r="L104" s="39">
        <v>3.1135544000000001E-2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1730.638837931358</v>
      </c>
      <c r="G105" s="39">
        <v>2587.128466905926</v>
      </c>
      <c r="H105" s="39"/>
      <c r="I105" s="39">
        <v>6.088264395278058</v>
      </c>
      <c r="J105" s="39">
        <v>5.4126616330601998</v>
      </c>
      <c r="K105" s="39">
        <v>344.7375981594987</v>
      </c>
      <c r="L105" s="39">
        <v>0.60882644031283362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442.60312763367955</v>
      </c>
      <c r="G106" s="39">
        <v>101.59988699569374</v>
      </c>
      <c r="H106" s="39"/>
      <c r="I106" s="39">
        <v>4.0399085087503286</v>
      </c>
      <c r="J106" s="39">
        <v>48.961031518040762</v>
      </c>
      <c r="K106" s="39">
        <v>49.26635767772347</v>
      </c>
      <c r="L106" s="39">
        <v>0.59941081578328537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1347.0259959999999</v>
      </c>
      <c r="G107" s="39">
        <v>791.64181400000018</v>
      </c>
      <c r="H107" s="39">
        <v>82.334806000000015</v>
      </c>
      <c r="I107" s="39">
        <v>32.883216000000004</v>
      </c>
      <c r="J107" s="39">
        <v>338.09581499999985</v>
      </c>
      <c r="K107" s="39">
        <v>454.51337500000005</v>
      </c>
      <c r="L107" s="39">
        <v>4.5969889999999998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1555.569336</v>
      </c>
      <c r="H108" s="39">
        <v>125.44807799999998</v>
      </c>
      <c r="I108" s="39">
        <v>25.089829000000009</v>
      </c>
      <c r="J108" s="39">
        <v>250.89828099999997</v>
      </c>
      <c r="K108" s="39">
        <v>1420.6716299999998</v>
      </c>
      <c r="L108" s="39">
        <v>2.5089800000000007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32.226575000000004</v>
      </c>
      <c r="G109" s="39">
        <v>61.30043387205383</v>
      </c>
      <c r="H109" s="39">
        <v>2.2620977149443759</v>
      </c>
      <c r="I109" s="39">
        <v>0.75175217870368605</v>
      </c>
      <c r="J109" s="39">
        <v>7.6644693234071823</v>
      </c>
      <c r="K109" s="39">
        <v>36.582952789830046</v>
      </c>
      <c r="L109" s="39">
        <v>9.4595717870368592E-2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402.18716474652302</v>
      </c>
      <c r="G110" s="39">
        <v>1432.2925309285972</v>
      </c>
      <c r="H110" s="39"/>
      <c r="I110" s="39">
        <v>5.1523641613282045</v>
      </c>
      <c r="J110" s="39">
        <v>204.61321872955929</v>
      </c>
      <c r="K110" s="39">
        <v>223.32814939398975</v>
      </c>
      <c r="L110" s="39">
        <v>0.75313773916382842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3649.4110691095502</v>
      </c>
      <c r="G114" s="39">
        <v>426.54843682411263</v>
      </c>
      <c r="H114" s="39">
        <v>4.108549629995812</v>
      </c>
      <c r="I114" s="39">
        <v>5.0601525444792586</v>
      </c>
      <c r="J114" s="39">
        <v>127.57260855386153</v>
      </c>
      <c r="K114" s="39">
        <v>161.33233090963398</v>
      </c>
      <c r="L114" s="39">
        <v>0.99675439950395783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54205.163848508753</v>
      </c>
      <c r="G116" s="42">
        <f t="shared" ref="G116:P116" si="15">SUM(G88,G83,G75)</f>
        <v>91054.101145955778</v>
      </c>
      <c r="H116" s="42">
        <f t="shared" si="15"/>
        <v>11212.443235726785</v>
      </c>
      <c r="I116" s="42">
        <f t="shared" si="15"/>
        <v>30301.121912724499</v>
      </c>
      <c r="J116" s="42">
        <f t="shared" si="15"/>
        <v>164070.09045716655</v>
      </c>
      <c r="K116" s="42">
        <f t="shared" si="15"/>
        <v>37199.040568303462</v>
      </c>
      <c r="L116" s="42">
        <f t="shared" si="15"/>
        <v>481.29713794453556</v>
      </c>
      <c r="M116" s="42">
        <f t="shared" si="15"/>
        <v>668.20143238133664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21569.330151793627</v>
      </c>
      <c r="G121" s="17">
        <f t="shared" si="17"/>
        <v>1522.9516870999998</v>
      </c>
      <c r="H121" s="17">
        <f t="shared" si="17"/>
        <v>527.84410504000004</v>
      </c>
      <c r="I121" s="17">
        <f t="shared" si="17"/>
        <v>84.540990660000006</v>
      </c>
      <c r="J121" s="17">
        <f t="shared" si="17"/>
        <v>484.53896336069744</v>
      </c>
      <c r="K121" s="17">
        <f t="shared" si="17"/>
        <v>3459.781683356</v>
      </c>
      <c r="L121" s="17">
        <f t="shared" si="17"/>
        <v>0</v>
      </c>
      <c r="M121" s="17">
        <f t="shared" si="17"/>
        <v>7.4604312000000004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111.736</v>
      </c>
      <c r="G122" s="39"/>
      <c r="H122" s="39"/>
      <c r="I122" s="39">
        <v>84.540990660000006</v>
      </c>
      <c r="J122" s="39"/>
      <c r="K122" s="39">
        <v>2024.4659999999999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5733.3108268814703</v>
      </c>
      <c r="G123" s="39">
        <v>1522.9516870999998</v>
      </c>
      <c r="H123" s="39">
        <v>29.38195404</v>
      </c>
      <c r="I123" s="39"/>
      <c r="J123" s="39">
        <v>484.53896336069744</v>
      </c>
      <c r="K123" s="39">
        <v>1435.3156833559999</v>
      </c>
      <c r="L123" s="39"/>
      <c r="M123" s="39">
        <v>7.4604312000000004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15724.283324912158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498.46215100000001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1084.5756112290276</v>
      </c>
      <c r="G128" s="17">
        <f t="shared" si="18"/>
        <v>1350.1736375362264</v>
      </c>
      <c r="H128" s="17">
        <f t="shared" si="18"/>
        <v>826.02227503766778</v>
      </c>
      <c r="I128" s="17">
        <f t="shared" si="18"/>
        <v>842.15458028739999</v>
      </c>
      <c r="J128" s="17">
        <f t="shared" si="18"/>
        <v>87670.882031472516</v>
      </c>
      <c r="K128" s="17">
        <f t="shared" si="18"/>
        <v>1314.2105266203018</v>
      </c>
      <c r="L128" s="17">
        <f t="shared" si="18"/>
        <v>0</v>
      </c>
      <c r="M128" s="17">
        <f t="shared" si="18"/>
        <v>5.7194786337999997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1.2366442992</v>
      </c>
      <c r="G129" s="39">
        <v>1.3912245865999999</v>
      </c>
      <c r="H129" s="39">
        <v>11.9026991298</v>
      </c>
      <c r="I129" s="39">
        <v>0.15458028739999999</v>
      </c>
      <c r="J129" s="39">
        <v>711.22489632739996</v>
      </c>
      <c r="K129" s="39">
        <v>29.493946999999999</v>
      </c>
      <c r="L129" s="39"/>
      <c r="M129" s="39">
        <v>5.7194786337999997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355.70586138646598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54.070869760000001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420.73727200000002</v>
      </c>
      <c r="G134" s="39">
        <v>30.298958414999991</v>
      </c>
      <c r="H134" s="39">
        <v>17.866676685000002</v>
      </c>
      <c r="I134" s="39"/>
      <c r="J134" s="39">
        <v>69717.950421999994</v>
      </c>
      <c r="K134" s="39">
        <v>244.29300000000001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608.53082516982749</v>
      </c>
      <c r="G135" s="39">
        <v>1318.4834545346264</v>
      </c>
      <c r="H135" s="39">
        <v>466.54029929686777</v>
      </c>
      <c r="I135" s="39"/>
      <c r="J135" s="39">
        <v>17241.706713145115</v>
      </c>
      <c r="K135" s="39">
        <v>466.26671823383589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98.460147156000005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231.25245276999999</v>
      </c>
      <c r="I137" s="39">
        <v>842</v>
      </c>
      <c r="J137" s="39"/>
      <c r="K137" s="39">
        <v>218.45099999999999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7431.2824766132708</v>
      </c>
      <c r="G140" s="17">
        <f t="shared" si="19"/>
        <v>353.25912300000005</v>
      </c>
      <c r="H140" s="17">
        <f t="shared" si="19"/>
        <v>0</v>
      </c>
      <c r="I140" s="17">
        <f t="shared" si="19"/>
        <v>279.44049999999999</v>
      </c>
      <c r="J140" s="17">
        <f t="shared" si="19"/>
        <v>50267.893559999997</v>
      </c>
      <c r="K140" s="17">
        <f t="shared" si="19"/>
        <v>1527.1624229396543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55730.939141169481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3553.1574736232706</v>
      </c>
      <c r="G141" s="39">
        <v>353.25912300000005</v>
      </c>
      <c r="H141" s="39"/>
      <c r="I141" s="39"/>
      <c r="J141" s="39">
        <v>42391.09476</v>
      </c>
      <c r="K141" s="39">
        <v>581.14379236185709</v>
      </c>
      <c r="L141" s="39"/>
      <c r="M141" s="39"/>
      <c r="N141" s="39"/>
      <c r="O141" s="39"/>
      <c r="P141" s="40">
        <v>55730.939141169481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279.44049999999999</v>
      </c>
      <c r="J142" s="39">
        <v>7876.7988000000005</v>
      </c>
      <c r="K142" s="39">
        <v>677.09377805745032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919.93210399999998</v>
      </c>
      <c r="G143" s="39"/>
      <c r="H143" s="39"/>
      <c r="I143" s="39"/>
      <c r="J143" s="39"/>
      <c r="K143" s="39">
        <v>161.77925252074718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2958.1928989900002</v>
      </c>
      <c r="G149" s="39"/>
      <c r="H149" s="39"/>
      <c r="I149" s="39"/>
      <c r="J149" s="39"/>
      <c r="K149" s="39">
        <v>107.14559999959999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2714.1240580000003</v>
      </c>
      <c r="G155" s="17">
        <f t="shared" si="21"/>
        <v>526.88966800000003</v>
      </c>
      <c r="H155" s="17">
        <f t="shared" si="21"/>
        <v>41.322400000000002</v>
      </c>
      <c r="I155" s="17">
        <f t="shared" si="21"/>
        <v>3.5419200000000002</v>
      </c>
      <c r="J155" s="17">
        <f t="shared" si="21"/>
        <v>177.096</v>
      </c>
      <c r="K155" s="17">
        <f t="shared" si="21"/>
        <v>1370.7037036093334</v>
      </c>
      <c r="L155" s="17">
        <f t="shared" si="21"/>
        <v>593.02</v>
      </c>
      <c r="M155" s="17">
        <f t="shared" si="21"/>
        <v>386.76918559224703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2245.5821880000003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215.47</v>
      </c>
      <c r="H157" s="39"/>
      <c r="I157" s="39"/>
      <c r="J157" s="39"/>
      <c r="K157" s="39"/>
      <c r="L157" s="39">
        <v>593.02</v>
      </c>
      <c r="M157" s="39">
        <v>5.6499999999999995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405.70595949472886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82.496494567147224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115.20335100000001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183.41934002509976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238</v>
      </c>
      <c r="G164" s="39">
        <v>305.14800000000002</v>
      </c>
      <c r="H164" s="39">
        <v>41.322400000000002</v>
      </c>
      <c r="I164" s="39">
        <v>3.5419200000000002</v>
      </c>
      <c r="J164" s="39">
        <v>177.096</v>
      </c>
      <c r="K164" s="39">
        <v>98.492999999999995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230.54186999999999</v>
      </c>
      <c r="G165" s="39">
        <v>6.271668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18.789757999999999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847.7149861146047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9601.4216770000003</v>
      </c>
      <c r="I173" s="17">
        <f t="shared" si="22"/>
        <v>4002.2785100000006</v>
      </c>
      <c r="J173" s="17">
        <f t="shared" si="22"/>
        <v>31.523000000000003</v>
      </c>
      <c r="K173" s="17">
        <f t="shared" si="22"/>
        <v>1956.9139150086003</v>
      </c>
      <c r="L173" s="17">
        <f t="shared" si="22"/>
        <v>833.01300000000003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780.4104000000001</v>
      </c>
      <c r="I174" s="39">
        <v>3902.0520000000006</v>
      </c>
      <c r="J174" s="39"/>
      <c r="K174" s="39">
        <v>1741.4920800086002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639.33960000000002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1035.97</v>
      </c>
      <c r="I177" s="39"/>
      <c r="J177" s="39"/>
      <c r="K177" s="39">
        <v>3.5712790000000005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1679.6664000000001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498.42610000000002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67.960965000000002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3505.5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428.13900000000001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15.237959999999999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26.150310000000001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410.77499999999998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260.05799999999999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0.62165800000000004</v>
      </c>
      <c r="I189" s="39">
        <v>100.22651</v>
      </c>
      <c r="J189" s="39"/>
      <c r="K189" s="39">
        <v>44.404150000000001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0.25218399999999996</v>
      </c>
      <c r="I190" s="39"/>
      <c r="J190" s="39">
        <v>31.523000000000003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47.973700000000001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33.940399999999997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167.44640600000002</v>
      </c>
      <c r="L199" s="39">
        <v>833.01300000000003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3560.6258240000002</v>
      </c>
      <c r="G204" s="17">
        <f t="shared" ref="G204:P204" si="24">SUM(G205:G226)</f>
        <v>1780.3129120000001</v>
      </c>
      <c r="H204" s="17">
        <f t="shared" si="24"/>
        <v>24489.008679000002</v>
      </c>
      <c r="I204" s="17">
        <f t="shared" si="24"/>
        <v>0</v>
      </c>
      <c r="J204" s="17">
        <f t="shared" si="24"/>
        <v>19395.426533999998</v>
      </c>
      <c r="K204" s="17">
        <f t="shared" si="24"/>
        <v>12011.83338860161</v>
      </c>
      <c r="L204" s="17">
        <f t="shared" si="24"/>
        <v>0</v>
      </c>
      <c r="M204" s="17">
        <f t="shared" si="24"/>
        <v>776.21215999999993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13.950000000000001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3560.6258240000002</v>
      </c>
      <c r="G206" s="39">
        <v>1780.3129120000001</v>
      </c>
      <c r="H206" s="39">
        <v>3560.6258240000002</v>
      </c>
      <c r="I206" s="39"/>
      <c r="J206" s="39">
        <v>9791.7210159999995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7092.0979530000013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2445.8354990000003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1120.227852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3952.108400999999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33.152469000000004</v>
      </c>
      <c r="I213" s="39"/>
      <c r="J213" s="39">
        <v>2.4226779999999999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659.16666099999998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8896.8210009999984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49.77402</v>
      </c>
      <c r="I216" s="39"/>
      <c r="J216" s="39"/>
      <c r="K216" s="39">
        <v>5.2853756410315809</v>
      </c>
      <c r="L216" s="39"/>
      <c r="M216" s="39">
        <v>74.085880000000003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1346.6071276475759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360.30759784010473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769.21148644347761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9601.2828399999999</v>
      </c>
      <c r="K222" s="39">
        <v>633.60080002942175</v>
      </c>
      <c r="L222" s="39"/>
      <c r="M222" s="39">
        <v>702.12627999999995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5562.07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142832.71001172301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142832.71001172301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36359.938121635925</v>
      </c>
      <c r="G238" s="42">
        <f t="shared" ref="G238:P238" si="26">SUM(G228,G204,G173,G155,G140,G128,G121,G236)</f>
        <v>5533.5870276362257</v>
      </c>
      <c r="H238" s="42">
        <f t="shared" si="26"/>
        <v>35485.619136077672</v>
      </c>
      <c r="I238" s="42">
        <f t="shared" si="26"/>
        <v>5211.9565009473999</v>
      </c>
      <c r="J238" s="42">
        <f t="shared" si="26"/>
        <v>158027.36008883323</v>
      </c>
      <c r="K238" s="42">
        <f t="shared" si="26"/>
        <v>21640.605640135498</v>
      </c>
      <c r="L238" s="42">
        <f t="shared" si="26"/>
        <v>1426.0329999999999</v>
      </c>
      <c r="M238" s="42">
        <f t="shared" si="26"/>
        <v>1176.1612554260469</v>
      </c>
      <c r="N238" s="42">
        <f t="shared" si="26"/>
        <v>0</v>
      </c>
      <c r="O238" s="42">
        <f t="shared" si="26"/>
        <v>142832.71001172301</v>
      </c>
      <c r="P238" s="43">
        <f t="shared" si="26"/>
        <v>55730.939141169481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6285.2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164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6121.2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395.60269999987236</v>
      </c>
      <c r="I248" s="17">
        <f t="shared" si="29"/>
        <v>324.98920046427423</v>
      </c>
      <c r="J248" s="17">
        <f t="shared" si="29"/>
        <v>0</v>
      </c>
      <c r="K248" s="17">
        <f t="shared" si="29"/>
        <v>17.362061927665394</v>
      </c>
      <c r="L248" s="17">
        <f t="shared" si="29"/>
        <v>0.24488220611547601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4.7720000002129996</v>
      </c>
      <c r="I249" s="39">
        <v>5.0827474520955001</v>
      </c>
      <c r="J249" s="39"/>
      <c r="K249" s="39">
        <v>0.27127987738470211</v>
      </c>
      <c r="L249" s="39">
        <v>3.826246885788E-3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390.83069999965937</v>
      </c>
      <c r="I250" s="39">
        <v>319.90645301217876</v>
      </c>
      <c r="J250" s="39"/>
      <c r="K250" s="39">
        <v>17.090782050280691</v>
      </c>
      <c r="L250" s="39">
        <v>0.241055959229688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2.5484786904000001</v>
      </c>
      <c r="I252" s="17">
        <f t="shared" si="30"/>
        <v>27.938505286655044</v>
      </c>
      <c r="J252" s="17">
        <f t="shared" si="30"/>
        <v>0</v>
      </c>
      <c r="K252" s="17">
        <f t="shared" si="30"/>
        <v>1.127598812519776</v>
      </c>
      <c r="L252" s="17">
        <f t="shared" si="30"/>
        <v>1.3761784928159999E-3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0.74798074039999995</v>
      </c>
      <c r="I254" s="39">
        <v>18.346172408235041</v>
      </c>
      <c r="J254" s="39"/>
      <c r="K254" s="39">
        <v>0.331310589152776</v>
      </c>
      <c r="L254" s="39">
        <v>4.0390959981599997E-4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1.80049795</v>
      </c>
      <c r="I255" s="39">
        <v>9.5923328784200006</v>
      </c>
      <c r="J255" s="39"/>
      <c r="K255" s="39">
        <v>0.796288223367</v>
      </c>
      <c r="L255" s="39">
        <v>9.7226889299999999E-4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16052.037281000001</v>
      </c>
      <c r="I257" s="17">
        <f t="shared" si="31"/>
        <v>32.857832000000002</v>
      </c>
      <c r="J257" s="17">
        <f t="shared" si="31"/>
        <v>0</v>
      </c>
      <c r="K257" s="17">
        <f t="shared" si="31"/>
        <v>2.9819999999999998E-3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16052.037281000001</v>
      </c>
      <c r="I258" s="39">
        <v>32.857832000000002</v>
      </c>
      <c r="J258" s="39"/>
      <c r="K258" s="39">
        <v>2.9819999999999998E-3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6384.4592509819095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685.47631167448844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32.921470307422837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5666.0614689999984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1710.3274922608653</v>
      </c>
      <c r="I266" s="17">
        <f t="shared" si="33"/>
        <v>8817.0281977339255</v>
      </c>
      <c r="J266" s="17">
        <f t="shared" si="33"/>
        <v>0</v>
      </c>
      <c r="K266" s="17">
        <f t="shared" si="33"/>
        <v>1.457434221407822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961.10145826086534</v>
      </c>
      <c r="I267" s="39">
        <v>5123.4831257339247</v>
      </c>
      <c r="J267" s="39"/>
      <c r="K267" s="39">
        <v>1.3439492214078219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749.22603399999991</v>
      </c>
      <c r="I268" s="39">
        <v>3693.5450719999999</v>
      </c>
      <c r="J268" s="39"/>
      <c r="K268" s="39">
        <v>0.11348499999999997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24544.975202933048</v>
      </c>
      <c r="I272" s="42">
        <f t="shared" si="34"/>
        <v>15488.013735484852</v>
      </c>
      <c r="J272" s="42">
        <f t="shared" si="34"/>
        <v>0</v>
      </c>
      <c r="K272" s="42">
        <f t="shared" si="34"/>
        <v>19.950076961592991</v>
      </c>
      <c r="L272" s="42">
        <f t="shared" si="34"/>
        <v>0.246258384608292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68366.737045796908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8784.8853577969094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3914.5147790000001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7794.7096280000005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2275.4533210000004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235.11360099999999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1159.8000000000002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10769.076003000004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29471.425179999991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3961.7591759999991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12129.468223896765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11434.471941681932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299.071821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395.92446121483499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43415.849284999997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7707.2802509999965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2477.3000019999999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12484.982469999997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2088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4668.2408909999995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4529.3699980000001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6756.9974039999997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554.32695899999999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1273.1564969999999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876.19481299999995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130873.69605730633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38.700482999999998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34.479565000000001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13502.759939999994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6527.904012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4994.7834309999998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525.58318299999996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580.00691430632878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104669.478529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1309.2629490000004</v>
      </c>
      <c r="M326" s="17">
        <f t="shared" si="41"/>
        <v>77.83</v>
      </c>
      <c r="N326" s="17">
        <f t="shared" si="41"/>
        <v>216552.14077900007</v>
      </c>
      <c r="O326" s="18">
        <f t="shared" si="41"/>
        <v>15104356.991792336</v>
      </c>
      <c r="P326" s="19">
        <f t="shared" si="41"/>
        <v>1332.7509008999998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1304.9959980000003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14593880.376738835</v>
      </c>
      <c r="P328" s="24">
        <v>1281.8748640999997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77.83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77850.436339100008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154098.47827810005</v>
      </c>
      <c r="P331" s="24">
        <v>50.876036799999994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278527.7004362999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214125.89004700008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4.2669510000000006</v>
      </c>
      <c r="M334" s="23"/>
      <c r="N334" s="23">
        <v>2426.250732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12.068636999999999</v>
      </c>
      <c r="G336" s="17">
        <f t="shared" ref="G336:P336" si="42">SUM(G337:G339)</f>
        <v>151.58562500000005</v>
      </c>
      <c r="H336" s="17">
        <f t="shared" si="42"/>
        <v>404.80307800000008</v>
      </c>
      <c r="I336" s="17">
        <f t="shared" si="42"/>
        <v>0</v>
      </c>
      <c r="J336" s="17">
        <f t="shared" si="42"/>
        <v>4636.9717980000005</v>
      </c>
      <c r="K336" s="17">
        <f t="shared" si="42"/>
        <v>0</v>
      </c>
      <c r="L336" s="17">
        <f t="shared" si="42"/>
        <v>0</v>
      </c>
      <c r="M336" s="17">
        <f t="shared" si="42"/>
        <v>347.09354800000006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12.068636999999999</v>
      </c>
      <c r="G337" s="23">
        <v>1.0390230000000003</v>
      </c>
      <c r="H337" s="23"/>
      <c r="I337" s="23"/>
      <c r="J337" s="23">
        <v>28.573096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150.54660200000004</v>
      </c>
      <c r="H338" s="23">
        <v>404.80307800000008</v>
      </c>
      <c r="I338" s="23"/>
      <c r="J338" s="23">
        <v>4608.3987020000004</v>
      </c>
      <c r="K338" s="23"/>
      <c r="L338" s="23"/>
      <c r="M338" s="23">
        <v>347.09354800000006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12.068636999999999</v>
      </c>
      <c r="G341" s="27">
        <f t="shared" ref="G341:P341" si="43">SUM(G326,G313,G294,G288,G277,G336)</f>
        <v>151.58562500000005</v>
      </c>
      <c r="H341" s="27">
        <f t="shared" si="43"/>
        <v>255190.55368999997</v>
      </c>
      <c r="I341" s="27">
        <f t="shared" si="43"/>
        <v>0</v>
      </c>
      <c r="J341" s="27">
        <f t="shared" si="43"/>
        <v>4636.9717980000005</v>
      </c>
      <c r="K341" s="27">
        <f t="shared" si="43"/>
        <v>0</v>
      </c>
      <c r="L341" s="27">
        <f t="shared" si="43"/>
        <v>1309.2629490000004</v>
      </c>
      <c r="M341" s="27">
        <f t="shared" si="43"/>
        <v>424.92354800000004</v>
      </c>
      <c r="N341" s="27">
        <f t="shared" si="43"/>
        <v>216552.14077900007</v>
      </c>
      <c r="O341" s="27">
        <f t="shared" si="43"/>
        <v>15104356.991792336</v>
      </c>
      <c r="P341" s="28">
        <f t="shared" si="43"/>
        <v>1332.7509008999998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215.38304800000003</v>
      </c>
      <c r="G346" s="17">
        <f t="shared" si="45"/>
        <v>166579.61381000001</v>
      </c>
      <c r="H346" s="17">
        <f t="shared" si="45"/>
        <v>11995.573428999996</v>
      </c>
      <c r="I346" s="17">
        <f t="shared" si="45"/>
        <v>1523.8979850000003</v>
      </c>
      <c r="J346" s="17">
        <f t="shared" si="45"/>
        <v>131218.37284899998</v>
      </c>
      <c r="K346" s="17">
        <f t="shared" si="45"/>
        <v>51127.591590000004</v>
      </c>
      <c r="L346" s="17">
        <f t="shared" si="45"/>
        <v>1919.6497480000005</v>
      </c>
      <c r="M346" s="17">
        <f t="shared" si="45"/>
        <v>2453.754985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82.754001000000031</v>
      </c>
      <c r="G347" s="23">
        <v>73130.939022000006</v>
      </c>
      <c r="H347" s="23">
        <v>1676.7095239999992</v>
      </c>
      <c r="I347" s="23">
        <v>166.07424199999991</v>
      </c>
      <c r="J347" s="23">
        <v>30416.300777</v>
      </c>
      <c r="K347" s="23">
        <v>19433.498546999999</v>
      </c>
      <c r="L347" s="23">
        <v>458.67472100000009</v>
      </c>
      <c r="M347" s="23">
        <v>1529.2355270000003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30.510206999999998</v>
      </c>
      <c r="G348" s="23">
        <v>21698.549550000003</v>
      </c>
      <c r="H348" s="23">
        <v>1237.6560189999998</v>
      </c>
      <c r="I348" s="23">
        <v>52.415096999999989</v>
      </c>
      <c r="J348" s="23">
        <v>14209.736214999997</v>
      </c>
      <c r="K348" s="23">
        <v>7197.4477510000015</v>
      </c>
      <c r="L348" s="23">
        <v>161.21169800000004</v>
      </c>
      <c r="M348" s="23">
        <v>429.95459399999993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102.11884000000001</v>
      </c>
      <c r="G349" s="23">
        <v>71750.125237999993</v>
      </c>
      <c r="H349" s="23">
        <v>9081.2078859999983</v>
      </c>
      <c r="I349" s="23">
        <v>1305.4086460000003</v>
      </c>
      <c r="J349" s="23">
        <v>86592.335856999984</v>
      </c>
      <c r="K349" s="23">
        <v>24496.645292000001</v>
      </c>
      <c r="L349" s="23">
        <v>1299.7633290000003</v>
      </c>
      <c r="M349" s="23">
        <v>494.56486400000006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28.394578000000003</v>
      </c>
      <c r="G351" s="17">
        <f t="shared" si="46"/>
        <v>25896.29492</v>
      </c>
      <c r="H351" s="17">
        <f t="shared" si="46"/>
        <v>1703.111216</v>
      </c>
      <c r="I351" s="17">
        <f t="shared" si="46"/>
        <v>52.237881999999992</v>
      </c>
      <c r="J351" s="17">
        <f t="shared" si="46"/>
        <v>18873.422013000003</v>
      </c>
      <c r="K351" s="17">
        <f t="shared" si="46"/>
        <v>6243.4782530000002</v>
      </c>
      <c r="L351" s="17">
        <f t="shared" si="46"/>
        <v>175.05930600000002</v>
      </c>
      <c r="M351" s="17">
        <f t="shared" si="46"/>
        <v>28.725278000000003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11.628126000000002</v>
      </c>
      <c r="G352" s="23">
        <v>11170.823549000004</v>
      </c>
      <c r="H352" s="23">
        <v>442.86415200000005</v>
      </c>
      <c r="I352" s="23">
        <v>10.468806999999998</v>
      </c>
      <c r="J352" s="23">
        <v>8420.5680729999985</v>
      </c>
      <c r="K352" s="23">
        <v>2557.1748689999999</v>
      </c>
      <c r="L352" s="23">
        <v>37.168427000000001</v>
      </c>
      <c r="M352" s="23">
        <v>11.942705999999998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3.1344929999999995</v>
      </c>
      <c r="G353" s="23">
        <v>3135.9108599999995</v>
      </c>
      <c r="H353" s="23">
        <v>289.28136799999999</v>
      </c>
      <c r="I353" s="23">
        <v>5.0974209999999989</v>
      </c>
      <c r="J353" s="23">
        <v>2662.8811730000011</v>
      </c>
      <c r="K353" s="23">
        <v>692.28361699999994</v>
      </c>
      <c r="L353" s="23">
        <v>13.834911000000004</v>
      </c>
      <c r="M353" s="23">
        <v>4.1892969999999998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13.631959</v>
      </c>
      <c r="G354" s="23">
        <v>11589.560510999998</v>
      </c>
      <c r="H354" s="23">
        <v>970.96569599999998</v>
      </c>
      <c r="I354" s="23">
        <v>36.671653999999997</v>
      </c>
      <c r="J354" s="23">
        <v>7789.9727670000011</v>
      </c>
      <c r="K354" s="23">
        <v>2994.0197670000002</v>
      </c>
      <c r="L354" s="23">
        <v>124.05596800000001</v>
      </c>
      <c r="M354" s="23">
        <v>12.593275000000004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77.403277000000003</v>
      </c>
      <c r="G356" s="17">
        <f t="shared" si="47"/>
        <v>117924.66218500002</v>
      </c>
      <c r="H356" s="17">
        <f t="shared" si="47"/>
        <v>2717.191178</v>
      </c>
      <c r="I356" s="17">
        <f t="shared" si="47"/>
        <v>791.84440800000016</v>
      </c>
      <c r="J356" s="17">
        <f t="shared" si="47"/>
        <v>30688.775011000002</v>
      </c>
      <c r="K356" s="17">
        <f t="shared" si="47"/>
        <v>17145.018295000002</v>
      </c>
      <c r="L356" s="17">
        <f t="shared" si="47"/>
        <v>514.48930600000006</v>
      </c>
      <c r="M356" s="17">
        <f t="shared" si="47"/>
        <v>143.64777000000001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48.356995000000005</v>
      </c>
      <c r="G357" s="23">
        <v>70594.717222000007</v>
      </c>
      <c r="H357" s="23">
        <v>1395.9108559999997</v>
      </c>
      <c r="I357" s="23">
        <v>404.12921300000016</v>
      </c>
      <c r="J357" s="23">
        <v>17857.447875999998</v>
      </c>
      <c r="K357" s="23">
        <v>10592.687499000001</v>
      </c>
      <c r="L357" s="23">
        <v>339.10194000000007</v>
      </c>
      <c r="M357" s="23">
        <v>92.931626000000009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13.871180999999998</v>
      </c>
      <c r="G358" s="23">
        <v>21198.267334</v>
      </c>
      <c r="H358" s="23">
        <v>471.61738900000006</v>
      </c>
      <c r="I358" s="23">
        <v>123.64550500000006</v>
      </c>
      <c r="J358" s="23">
        <v>5177.8754829999998</v>
      </c>
      <c r="K358" s="23">
        <v>3038.3478929999987</v>
      </c>
      <c r="L358" s="23">
        <v>109.40361499999999</v>
      </c>
      <c r="M358" s="23">
        <v>25.037496000000001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15.175101000000003</v>
      </c>
      <c r="G359" s="23">
        <v>26131.677629000009</v>
      </c>
      <c r="H359" s="23">
        <v>849.66293300000007</v>
      </c>
      <c r="I359" s="23">
        <v>264.06968999999998</v>
      </c>
      <c r="J359" s="23">
        <v>7653.4516520000025</v>
      </c>
      <c r="K359" s="23">
        <v>3513.9829030000001</v>
      </c>
      <c r="L359" s="23">
        <v>65.983751000000012</v>
      </c>
      <c r="M359" s="23">
        <v>25.678648000000003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0.46076199999999995</v>
      </c>
      <c r="G361" s="17">
        <v>860.73160700000017</v>
      </c>
      <c r="H361" s="17">
        <v>5846.114474</v>
      </c>
      <c r="I361" s="17">
        <v>65.918240999999981</v>
      </c>
      <c r="J361" s="17">
        <v>10326.732623999998</v>
      </c>
      <c r="K361" s="17">
        <v>157.54647200000005</v>
      </c>
      <c r="L361" s="17">
        <v>2.6563239999999997</v>
      </c>
      <c r="M361" s="17">
        <v>2.6563239999999997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4.6611859999999989</v>
      </c>
      <c r="G363" s="17">
        <f t="shared" si="48"/>
        <v>2557.5903770000004</v>
      </c>
      <c r="H363" s="17">
        <f t="shared" si="48"/>
        <v>6052.3495180000009</v>
      </c>
      <c r="I363" s="17">
        <f t="shared" si="48"/>
        <v>1605.128577</v>
      </c>
      <c r="J363" s="17">
        <f t="shared" si="48"/>
        <v>92700.664673000007</v>
      </c>
      <c r="K363" s="17">
        <f t="shared" si="48"/>
        <v>1512.1946480000001</v>
      </c>
      <c r="L363" s="17">
        <f t="shared" si="48"/>
        <v>29.615834</v>
      </c>
      <c r="M363" s="17">
        <f t="shared" si="48"/>
        <v>29.615834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1.0384299999999995</v>
      </c>
      <c r="G364" s="23">
        <v>1099.2336960000005</v>
      </c>
      <c r="H364" s="23">
        <v>1376.9568360000001</v>
      </c>
      <c r="I364" s="23">
        <v>348.91938600000009</v>
      </c>
      <c r="J364" s="23">
        <v>40823.452186999995</v>
      </c>
      <c r="K364" s="23">
        <v>336.857934</v>
      </c>
      <c r="L364" s="23">
        <v>6.0987749999999989</v>
      </c>
      <c r="M364" s="23">
        <v>6.0987749999999989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0.33954700000000015</v>
      </c>
      <c r="G365" s="23">
        <v>314.69894199999999</v>
      </c>
      <c r="H365" s="23">
        <v>569.44486300000005</v>
      </c>
      <c r="I365" s="23">
        <v>154.10473599999995</v>
      </c>
      <c r="J365" s="23">
        <v>11402.631601999999</v>
      </c>
      <c r="K365" s="23">
        <v>110.18528599999998</v>
      </c>
      <c r="L365" s="23">
        <v>2.5837699999999999</v>
      </c>
      <c r="M365" s="23">
        <v>2.5837699999999999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3.2832089999999998</v>
      </c>
      <c r="G366" s="23">
        <v>1143.657739</v>
      </c>
      <c r="H366" s="23">
        <v>4105.9478190000009</v>
      </c>
      <c r="I366" s="23">
        <v>1102.1044549999999</v>
      </c>
      <c r="J366" s="23">
        <v>40474.58088400001</v>
      </c>
      <c r="K366" s="23">
        <v>1065.1514280000001</v>
      </c>
      <c r="L366" s="23">
        <v>20.933289000000002</v>
      </c>
      <c r="M366" s="23">
        <v>20.933289000000002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3695.0643100000002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326.30285100000003</v>
      </c>
      <c r="G374" s="27">
        <f t="shared" ref="G374:P374" si="49">SUM(G372,G370,G368,G363,G361,G356,G351,G346)</f>
        <v>313818.89289900003</v>
      </c>
      <c r="H374" s="27">
        <f t="shared" si="49"/>
        <v>32009.404124999997</v>
      </c>
      <c r="I374" s="27">
        <f t="shared" si="49"/>
        <v>4039.0270930000006</v>
      </c>
      <c r="J374" s="27">
        <f t="shared" si="49"/>
        <v>283807.96716999996</v>
      </c>
      <c r="K374" s="27">
        <f t="shared" si="49"/>
        <v>76185.829258000012</v>
      </c>
      <c r="L374" s="27">
        <f t="shared" si="49"/>
        <v>2641.4705180000005</v>
      </c>
      <c r="M374" s="27">
        <f t="shared" si="49"/>
        <v>2658.4001910000002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129.11489799999998</v>
      </c>
      <c r="G379" s="17">
        <v>2519.3619859999999</v>
      </c>
      <c r="H379" s="17">
        <v>64.905487000000008</v>
      </c>
      <c r="I379" s="17">
        <v>8.6829149999999995</v>
      </c>
      <c r="J379" s="17">
        <v>798.85052600000006</v>
      </c>
      <c r="K379" s="17">
        <v>407.62375700000013</v>
      </c>
      <c r="L379" s="17">
        <v>11.750572000000002</v>
      </c>
      <c r="M379" s="17">
        <v>0.89878000000000002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1.5499950000000007</v>
      </c>
      <c r="G381" s="17">
        <f t="shared" si="51"/>
        <v>4060.9925640000001</v>
      </c>
      <c r="H381" s="17">
        <f t="shared" si="51"/>
        <v>360.37434000000019</v>
      </c>
      <c r="I381" s="17">
        <f t="shared" si="51"/>
        <v>13.861631000000003</v>
      </c>
      <c r="J381" s="17">
        <f t="shared" si="51"/>
        <v>829.24848300000008</v>
      </c>
      <c r="K381" s="17">
        <f t="shared" si="51"/>
        <v>247.51207100000002</v>
      </c>
      <c r="L381" s="17">
        <f t="shared" si="51"/>
        <v>1.8599900000000003</v>
      </c>
      <c r="M381" s="17">
        <f t="shared" si="51"/>
        <v>0.54249800000000004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4.8817999999999993E-2</v>
      </c>
      <c r="G382" s="23">
        <v>127.90310900000001</v>
      </c>
      <c r="H382" s="23">
        <v>11.350181000000003</v>
      </c>
      <c r="I382" s="23">
        <v>0.43658300000000005</v>
      </c>
      <c r="J382" s="23">
        <v>26.117620999999996</v>
      </c>
      <c r="K382" s="23">
        <v>7.7955250000000005</v>
      </c>
      <c r="L382" s="23">
        <v>5.8577999999999998E-2</v>
      </c>
      <c r="M382" s="23">
        <v>1.7084999999999996E-2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1.5011770000000006</v>
      </c>
      <c r="G384" s="23">
        <v>3933.0894550000003</v>
      </c>
      <c r="H384" s="23">
        <v>349.02415900000017</v>
      </c>
      <c r="I384" s="23">
        <v>13.425048000000002</v>
      </c>
      <c r="J384" s="23">
        <v>803.13086200000009</v>
      </c>
      <c r="K384" s="23">
        <v>239.71654600000002</v>
      </c>
      <c r="L384" s="23">
        <v>1.8014120000000002</v>
      </c>
      <c r="M384" s="23">
        <v>0.52541300000000002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208983.02661899998</v>
      </c>
      <c r="G392" s="17">
        <f t="shared" si="53"/>
        <v>574094.52246999997</v>
      </c>
      <c r="H392" s="17">
        <f t="shared" si="53"/>
        <v>15189.659013999999</v>
      </c>
      <c r="I392" s="17">
        <f t="shared" si="53"/>
        <v>2575.4493510000007</v>
      </c>
      <c r="J392" s="17">
        <f t="shared" si="53"/>
        <v>33405.351338999993</v>
      </c>
      <c r="K392" s="17">
        <f t="shared" si="53"/>
        <v>28449.934885999995</v>
      </c>
      <c r="L392" s="17">
        <f t="shared" si="53"/>
        <v>735.84267800000009</v>
      </c>
      <c r="M392" s="17">
        <f t="shared" si="53"/>
        <v>62.198599000000002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3072.359046</v>
      </c>
      <c r="G393" s="23">
        <v>6381.8042869999999</v>
      </c>
      <c r="H393" s="23">
        <v>617.77419100000009</v>
      </c>
      <c r="I393" s="23">
        <v>94.653126000000015</v>
      </c>
      <c r="J393" s="23">
        <v>1308.977116</v>
      </c>
      <c r="K393" s="23">
        <v>1017.092697</v>
      </c>
      <c r="L393" s="23">
        <v>27.043755999999998</v>
      </c>
      <c r="M393" s="23">
        <v>2.2272539999999998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1153.138389</v>
      </c>
      <c r="G394" s="23">
        <v>11679.714639999998</v>
      </c>
      <c r="H394" s="23">
        <v>1127.4067869999997</v>
      </c>
      <c r="I394" s="23">
        <v>173.95092599999998</v>
      </c>
      <c r="J394" s="23">
        <v>2557.9781860000007</v>
      </c>
      <c r="K394" s="23">
        <v>1841.394798</v>
      </c>
      <c r="L394" s="23">
        <v>49.700263999999983</v>
      </c>
      <c r="M394" s="23">
        <v>4.0359909999999992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204757.52918399998</v>
      </c>
      <c r="G395" s="23">
        <v>556033.00354299997</v>
      </c>
      <c r="H395" s="23">
        <v>13444.478035999999</v>
      </c>
      <c r="I395" s="23">
        <v>2306.8452990000005</v>
      </c>
      <c r="J395" s="23">
        <v>29538.396036999991</v>
      </c>
      <c r="K395" s="23">
        <v>25591.447390999994</v>
      </c>
      <c r="L395" s="23">
        <v>659.09865800000011</v>
      </c>
      <c r="M395" s="23">
        <v>55.935354000000004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4371.9775812309317</v>
      </c>
      <c r="G397" s="17">
        <f t="shared" si="54"/>
        <v>77568.459342021146</v>
      </c>
      <c r="H397" s="17">
        <f t="shared" si="54"/>
        <v>2225.1131566063141</v>
      </c>
      <c r="I397" s="17">
        <f t="shared" si="54"/>
        <v>118.73965816188017</v>
      </c>
      <c r="J397" s="17">
        <f t="shared" si="54"/>
        <v>17974.729735796955</v>
      </c>
      <c r="K397" s="17">
        <f t="shared" si="54"/>
        <v>16401.263483068815</v>
      </c>
      <c r="L397" s="17">
        <f t="shared" si="54"/>
        <v>445.70605051651722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138.62926724880651</v>
      </c>
      <c r="G398" s="23">
        <v>2183.8297756257894</v>
      </c>
      <c r="H398" s="23">
        <v>234.53734137951733</v>
      </c>
      <c r="I398" s="23">
        <v>35.317443028740996</v>
      </c>
      <c r="J398" s="23">
        <v>1781.3544570273568</v>
      </c>
      <c r="K398" s="23">
        <v>519.83251926747448</v>
      </c>
      <c r="L398" s="23">
        <v>14.12697721159331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325.67819150605834</v>
      </c>
      <c r="G399" s="23">
        <v>5635.1555937380654</v>
      </c>
      <c r="H399" s="23">
        <v>478.15351064574241</v>
      </c>
      <c r="I399" s="23">
        <v>83.422215133139176</v>
      </c>
      <c r="J399" s="23">
        <v>3325.9957710306439</v>
      </c>
      <c r="K399" s="23">
        <v>1227.9408005600137</v>
      </c>
      <c r="L399" s="23">
        <v>33.368886053196306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498.11265781865291</v>
      </c>
      <c r="G400" s="23">
        <v>8688.6690180058813</v>
      </c>
      <c r="H400" s="23">
        <v>337.81513205481656</v>
      </c>
      <c r="I400" s="23">
        <v>0</v>
      </c>
      <c r="J400" s="23">
        <v>4457.2491921236087</v>
      </c>
      <c r="K400" s="23">
        <v>1867.6899869860333</v>
      </c>
      <c r="L400" s="23">
        <v>50.760052204102678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3409.5574646574141</v>
      </c>
      <c r="G401" s="23">
        <v>61060.804954651416</v>
      </c>
      <c r="H401" s="23">
        <v>1174.6071725262379</v>
      </c>
      <c r="I401" s="23">
        <v>0</v>
      </c>
      <c r="J401" s="23">
        <v>8410.1303156153444</v>
      </c>
      <c r="K401" s="23">
        <v>12785.800176255294</v>
      </c>
      <c r="L401" s="23">
        <v>347.45013504762494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48.963582000000009</v>
      </c>
      <c r="G403" s="17">
        <v>52985.577688999991</v>
      </c>
      <c r="H403" s="17">
        <v>4811.8060860000005</v>
      </c>
      <c r="I403" s="17">
        <v>117.963149</v>
      </c>
      <c r="J403" s="17">
        <v>20248.898918999996</v>
      </c>
      <c r="K403" s="17">
        <v>7736.2456379999985</v>
      </c>
      <c r="L403" s="17">
        <v>337.22777699999995</v>
      </c>
      <c r="M403" s="17">
        <v>19.413097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10.471367000000004</v>
      </c>
      <c r="G405" s="17">
        <v>322.55088999999987</v>
      </c>
      <c r="H405" s="17">
        <v>611.03460300000017</v>
      </c>
      <c r="I405" s="17">
        <v>44.736528999999997</v>
      </c>
      <c r="J405" s="17">
        <v>3618.1384810000004</v>
      </c>
      <c r="K405" s="17">
        <v>84.516626000000002</v>
      </c>
      <c r="L405" s="17">
        <v>3.108680000000001</v>
      </c>
      <c r="M405" s="17">
        <v>0.193413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9.5600179999999995</v>
      </c>
      <c r="G407" s="17">
        <v>9450.2342040000003</v>
      </c>
      <c r="H407" s="17">
        <v>860.59259599999973</v>
      </c>
      <c r="I407" s="17">
        <v>21.095513999999991</v>
      </c>
      <c r="J407" s="17">
        <v>3716.9801170000005</v>
      </c>
      <c r="K407" s="17">
        <v>1510.483925</v>
      </c>
      <c r="L407" s="17">
        <v>65.059388999999982</v>
      </c>
      <c r="M407" s="17">
        <v>3.8240120000000002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21.999999000000003</v>
      </c>
      <c r="G411" s="17">
        <v>30.414998999999995</v>
      </c>
      <c r="H411" s="17">
        <v>2500.1789989999993</v>
      </c>
      <c r="I411" s="17">
        <v>188.18800100000001</v>
      </c>
      <c r="J411" s="17">
        <v>6828.7229979999993</v>
      </c>
      <c r="K411" s="17">
        <v>35.166999000000004</v>
      </c>
      <c r="L411" s="17">
        <v>0.186999</v>
      </c>
      <c r="M411" s="17">
        <v>3.2997999999999993E-2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213576.66405923091</v>
      </c>
      <c r="G413" s="27">
        <f t="shared" ref="G413:P413" si="55">SUM(G411,G409,G407,G405,G403,G397,G392,G386,G381,G379)</f>
        <v>721032.11414402106</v>
      </c>
      <c r="H413" s="27">
        <f t="shared" si="55"/>
        <v>26623.66428160631</v>
      </c>
      <c r="I413" s="27">
        <f t="shared" si="55"/>
        <v>3088.7167481618808</v>
      </c>
      <c r="J413" s="27">
        <f t="shared" si="55"/>
        <v>87420.920598796947</v>
      </c>
      <c r="K413" s="27">
        <f t="shared" si="55"/>
        <v>54872.747385068811</v>
      </c>
      <c r="L413" s="27">
        <f t="shared" si="55"/>
        <v>1600.742135516517</v>
      </c>
      <c r="M413" s="27">
        <f t="shared" si="55"/>
        <v>87.103397000000001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3645.0027710924114</v>
      </c>
      <c r="G418" s="17">
        <f t="shared" ref="G418:P418" si="57">SUM(G419:G427)</f>
        <v>5339.4815142523685</v>
      </c>
      <c r="H418" s="17">
        <f t="shared" si="57"/>
        <v>3331.8353669995977</v>
      </c>
      <c r="I418" s="17">
        <f t="shared" si="57"/>
        <v>1797.1938598617112</v>
      </c>
      <c r="J418" s="17">
        <f t="shared" si="57"/>
        <v>2568.1152556846082</v>
      </c>
      <c r="K418" s="17">
        <f t="shared" si="57"/>
        <v>2562.2853166144505</v>
      </c>
      <c r="L418" s="17">
        <f t="shared" si="57"/>
        <v>167.12271903040551</v>
      </c>
      <c r="M418" s="17">
        <f t="shared" si="57"/>
        <v>15.618496714236668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116.6541159058557</v>
      </c>
      <c r="G419" s="23">
        <v>1612.5866995669221</v>
      </c>
      <c r="H419" s="23">
        <v>15.858697534847151</v>
      </c>
      <c r="I419" s="23">
        <v>0.80701194337210014</v>
      </c>
      <c r="J419" s="23">
        <v>169.20548111312254</v>
      </c>
      <c r="K419" s="23">
        <v>1238.2623931230696</v>
      </c>
      <c r="L419" s="23">
        <v>103.09190846283558</v>
      </c>
      <c r="M419" s="23">
        <v>15.618496714236668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2.2755432400800002</v>
      </c>
      <c r="G420" s="23">
        <v>259.93112862079334</v>
      </c>
      <c r="H420" s="23">
        <v>2926.7693767847891</v>
      </c>
      <c r="I420" s="23">
        <v>0.19234904719505261</v>
      </c>
      <c r="J420" s="23">
        <v>3.5840461686897664</v>
      </c>
      <c r="K420" s="23">
        <v>58.855582590752988</v>
      </c>
      <c r="L420" s="23">
        <v>4.7621930799999994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3103.7342712</v>
      </c>
      <c r="G421" s="23">
        <v>3167.9679143999997</v>
      </c>
      <c r="H421" s="23">
        <v>149.93683899999999</v>
      </c>
      <c r="I421" s="23"/>
      <c r="J421" s="23">
        <v>823.09451680000006</v>
      </c>
      <c r="K421" s="23">
        <v>234.69274999999999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264.02060225173727</v>
      </c>
      <c r="G422" s="23"/>
      <c r="H422" s="23"/>
      <c r="I422" s="23">
        <v>4.1065899000000003</v>
      </c>
      <c r="J422" s="23"/>
      <c r="K422" s="23">
        <v>709.77955999999995</v>
      </c>
      <c r="L422" s="23">
        <v>0.41065858999999999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156.78040099999998</v>
      </c>
      <c r="G423" s="23">
        <v>133.38250199999999</v>
      </c>
      <c r="H423" s="23">
        <v>26.339106999999998</v>
      </c>
      <c r="I423" s="23">
        <v>5.1888249999999987</v>
      </c>
      <c r="J423" s="23">
        <v>826.971498</v>
      </c>
      <c r="K423" s="23"/>
      <c r="L423" s="23">
        <v>55.43306900000001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1.5378374947387592</v>
      </c>
      <c r="G424" s="23">
        <v>165.61326966465288</v>
      </c>
      <c r="H424" s="23">
        <v>212.93134667996165</v>
      </c>
      <c r="I424" s="23">
        <v>1786.8990839711441</v>
      </c>
      <c r="J424" s="23">
        <v>745.25971360279573</v>
      </c>
      <c r="K424" s="23">
        <v>320.69503090062807</v>
      </c>
      <c r="L424" s="23">
        <v>3.4248898975699378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22.295895000000005</v>
      </c>
      <c r="H429" s="17">
        <f t="shared" si="58"/>
        <v>3984.3231770000007</v>
      </c>
      <c r="I429" s="17">
        <f t="shared" si="58"/>
        <v>398432.31812500011</v>
      </c>
      <c r="J429" s="17">
        <f t="shared" si="58"/>
        <v>411.76995499999998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22.295895000000005</v>
      </c>
      <c r="H430" s="35">
        <v>3662.8116350000009</v>
      </c>
      <c r="I430" s="35">
        <v>366281.16379100009</v>
      </c>
      <c r="J430" s="35">
        <v>411.76995499999998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321.51154199999991</v>
      </c>
      <c r="I431" s="23">
        <v>32151.154333999995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1544.2261730000002</v>
      </c>
      <c r="G434" s="17">
        <v>40556.255706999989</v>
      </c>
      <c r="H434" s="17">
        <v>8127.5061559999986</v>
      </c>
      <c r="I434" s="17">
        <v>8925.7344759999978</v>
      </c>
      <c r="J434" s="17">
        <v>511057.58697200002</v>
      </c>
      <c r="K434" s="17"/>
      <c r="L434" s="17">
        <v>853.38900100000023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15.655135999999997</v>
      </c>
      <c r="G436" s="17">
        <f t="shared" si="59"/>
        <v>114.29632599999998</v>
      </c>
      <c r="H436" s="17">
        <f t="shared" si="59"/>
        <v>1.8010300000000001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15.655135999999997</v>
      </c>
      <c r="G437" s="23">
        <v>114.29632599999998</v>
      </c>
      <c r="H437" s="23">
        <v>1.8010300000000001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14.934260000000002</v>
      </c>
      <c r="H440" s="17">
        <f t="shared" si="60"/>
        <v>108.95810111000002</v>
      </c>
      <c r="I440" s="17">
        <f t="shared" si="60"/>
        <v>88780.460998874987</v>
      </c>
      <c r="J440" s="17">
        <f t="shared" si="60"/>
        <v>275.764906</v>
      </c>
      <c r="K440" s="17">
        <f t="shared" si="60"/>
        <v>0</v>
      </c>
      <c r="L440" s="17">
        <f t="shared" si="60"/>
        <v>3976.5313599999999</v>
      </c>
      <c r="M440" s="17">
        <f t="shared" si="60"/>
        <v>3884.1241659999996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2.9810880000000006</v>
      </c>
      <c r="H441" s="23">
        <v>23.298320110000006</v>
      </c>
      <c r="I441" s="23">
        <v>45816.405702874988</v>
      </c>
      <c r="J441" s="23">
        <v>55.055990000000008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6.873024</v>
      </c>
      <c r="H442" s="23">
        <v>74.009768000000008</v>
      </c>
      <c r="I442" s="23">
        <v>27734.174418000002</v>
      </c>
      <c r="J442" s="23">
        <v>126.886594</v>
      </c>
      <c r="K442" s="23"/>
      <c r="L442" s="23">
        <v>3142.8635199999999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11.650013</v>
      </c>
      <c r="I443" s="23">
        <v>16.892517000000002</v>
      </c>
      <c r="J443" s="23"/>
      <c r="K443" s="23"/>
      <c r="L443" s="23"/>
      <c r="M443" s="23">
        <v>1.3969570000000004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13894.463999999998</v>
      </c>
      <c r="J444" s="23"/>
      <c r="K444" s="23"/>
      <c r="L444" s="23">
        <v>833.66784000000007</v>
      </c>
      <c r="M444" s="23">
        <v>833.66784000000007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5.0801480000000003</v>
      </c>
      <c r="H445" s="23"/>
      <c r="I445" s="23">
        <v>1318.524361</v>
      </c>
      <c r="J445" s="23">
        <v>93.822322</v>
      </c>
      <c r="K445" s="23"/>
      <c r="L445" s="23"/>
      <c r="M445" s="23">
        <v>365.94552799999997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2683.1138409999994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5204.8840800924118</v>
      </c>
      <c r="G449" s="27">
        <f t="shared" ref="G449:P449" si="61">SUM(G440,G436,G434,G429,G418)</f>
        <v>46047.263702252356</v>
      </c>
      <c r="H449" s="27">
        <f t="shared" si="61"/>
        <v>15554.423831109596</v>
      </c>
      <c r="I449" s="27">
        <f t="shared" si="61"/>
        <v>497935.70745973679</v>
      </c>
      <c r="J449" s="27">
        <f t="shared" si="61"/>
        <v>514313.23708868463</v>
      </c>
      <c r="K449" s="27">
        <f t="shared" si="61"/>
        <v>2562.2853166144505</v>
      </c>
      <c r="L449" s="27">
        <f t="shared" si="61"/>
        <v>4997.0430800304057</v>
      </c>
      <c r="M449" s="27">
        <f t="shared" si="61"/>
        <v>3899.7426627142363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74955.312527000002</v>
      </c>
      <c r="H454" s="17">
        <f t="shared" si="63"/>
        <v>38555.871984999998</v>
      </c>
      <c r="I454" s="17">
        <f t="shared" si="63"/>
        <v>17690.749228000001</v>
      </c>
      <c r="J454" s="17">
        <f t="shared" si="63"/>
        <v>0</v>
      </c>
      <c r="K454" s="17">
        <f t="shared" si="63"/>
        <v>666.42509299999995</v>
      </c>
      <c r="L454" s="17">
        <f t="shared" si="63"/>
        <v>21383.215987000003</v>
      </c>
      <c r="M454" s="17">
        <f t="shared" si="63"/>
        <v>247459.83395300002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13445.883485999997</v>
      </c>
      <c r="H455" s="23"/>
      <c r="I455" s="23"/>
      <c r="J455" s="23"/>
      <c r="K455" s="23">
        <v>194.20358999999999</v>
      </c>
      <c r="L455" s="23">
        <v>7992.8421779999999</v>
      </c>
      <c r="M455" s="23">
        <v>27016.144916999998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43912.32727200001</v>
      </c>
      <c r="H456" s="23">
        <v>27501.812032000002</v>
      </c>
      <c r="I456" s="23"/>
      <c r="J456" s="23"/>
      <c r="K456" s="23">
        <v>382.76322900000002</v>
      </c>
      <c r="L456" s="23">
        <v>9924.0206430000017</v>
      </c>
      <c r="M456" s="23">
        <v>177275.01454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808.57714799999997</v>
      </c>
      <c r="H457" s="23"/>
      <c r="I457" s="23">
        <v>17690.749228000001</v>
      </c>
      <c r="J457" s="23"/>
      <c r="K457" s="23">
        <v>12.220089</v>
      </c>
      <c r="L457" s="23">
        <v>127.08340099999999</v>
      </c>
      <c r="M457" s="23">
        <v>878.93644399999994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2757.1108059999992</v>
      </c>
      <c r="H458" s="23"/>
      <c r="I458" s="23"/>
      <c r="J458" s="23"/>
      <c r="K458" s="23">
        <v>38.812066000000002</v>
      </c>
      <c r="L458" s="23">
        <v>628.11786800000004</v>
      </c>
      <c r="M458" s="23">
        <v>4998.0208279999997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14031.413815000007</v>
      </c>
      <c r="H459" s="23">
        <v>11054.059952999998</v>
      </c>
      <c r="I459" s="23"/>
      <c r="J459" s="23"/>
      <c r="K459" s="23">
        <v>38.426118999999993</v>
      </c>
      <c r="L459" s="23">
        <v>2711.1518970000006</v>
      </c>
      <c r="M459" s="23">
        <v>37291.717224000007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168.72415799999999</v>
      </c>
      <c r="G470" s="17">
        <f t="shared" si="65"/>
        <v>776.13111100000003</v>
      </c>
      <c r="H470" s="17">
        <f t="shared" si="65"/>
        <v>168.72415799999999</v>
      </c>
      <c r="I470" s="17">
        <f t="shared" si="65"/>
        <v>911.11043900000004</v>
      </c>
      <c r="J470" s="17">
        <f t="shared" si="65"/>
        <v>22507.802303</v>
      </c>
      <c r="K470" s="17">
        <f t="shared" si="65"/>
        <v>0</v>
      </c>
      <c r="L470" s="17">
        <f t="shared" si="65"/>
        <v>23.621381000000003</v>
      </c>
      <c r="M470" s="17">
        <f t="shared" si="65"/>
        <v>809.875947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168.72415799999999</v>
      </c>
      <c r="G475" s="23">
        <v>776.13111100000003</v>
      </c>
      <c r="H475" s="23">
        <v>168.72415799999999</v>
      </c>
      <c r="I475" s="23">
        <v>911.11043900000004</v>
      </c>
      <c r="J475" s="23">
        <v>22507.802303</v>
      </c>
      <c r="K475" s="23"/>
      <c r="L475" s="23">
        <v>23.621381000000003</v>
      </c>
      <c r="M475" s="23">
        <v>809.875947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579706.74800100015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98227.793057000017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301636.16741500003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118872.58249300002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15521.360376999999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8938.2268409999997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351.92246400000005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25479.550868000002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5690.5441400000009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4988.6003459999993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259197.33863700001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37226.115637000003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14527.692297000001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151527.66602900001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32878.915762999997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9356.5958419999988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2468.562367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1192.0126399999999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2148.1967750000003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1007.7222849999999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2206.3188319999999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4475.2066650000006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182.33350499999997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37.906700000000001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37.906700000000001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6921.1543009999996</v>
      </c>
      <c r="H520" s="17">
        <f t="shared" si="70"/>
        <v>69677.921164000029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6429.2632629999998</v>
      </c>
      <c r="M520" s="17">
        <f t="shared" si="70"/>
        <v>204900.6853279999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6921.1543009999996</v>
      </c>
      <c r="H524" s="23">
        <v>69677.921164000029</v>
      </c>
      <c r="I524" s="23"/>
      <c r="J524" s="23"/>
      <c r="K524" s="23"/>
      <c r="L524" s="23">
        <v>6429.2632629999998</v>
      </c>
      <c r="M524" s="23">
        <v>204900.6853279999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168.72415799999999</v>
      </c>
      <c r="G526" s="27">
        <f t="shared" ref="G526:P526" si="71">SUM(G520,G514,G497,G477,G470,G462,G454)</f>
        <v>82652.597938999999</v>
      </c>
      <c r="H526" s="27">
        <f t="shared" si="71"/>
        <v>108402.51730700003</v>
      </c>
      <c r="I526" s="27">
        <f t="shared" si="71"/>
        <v>857505.94630499999</v>
      </c>
      <c r="J526" s="27">
        <f t="shared" si="71"/>
        <v>22507.802303</v>
      </c>
      <c r="K526" s="27">
        <f t="shared" si="71"/>
        <v>704.33179299999995</v>
      </c>
      <c r="L526" s="27">
        <f t="shared" si="71"/>
        <v>27836.100631000001</v>
      </c>
      <c r="M526" s="27">
        <f t="shared" si="71"/>
        <v>453170.39522799989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888.26214999999991</v>
      </c>
      <c r="G557" s="17">
        <f t="shared" si="75"/>
        <v>4457.5167700000002</v>
      </c>
      <c r="H557" s="17">
        <f t="shared" si="75"/>
        <v>11847.808740000002</v>
      </c>
      <c r="I557" s="17">
        <f t="shared" si="75"/>
        <v>2878.566620999999</v>
      </c>
      <c r="J557" s="17">
        <f t="shared" si="75"/>
        <v>128520.83963000005</v>
      </c>
      <c r="K557" s="17">
        <f t="shared" si="75"/>
        <v>0</v>
      </c>
      <c r="L557" s="17">
        <f t="shared" si="75"/>
        <v>237.42156599999993</v>
      </c>
      <c r="M557" s="17">
        <f t="shared" si="75"/>
        <v>994.28857999999991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791.93527499999993</v>
      </c>
      <c r="G558" s="23">
        <v>3974.6328550000003</v>
      </c>
      <c r="H558" s="23">
        <v>10568.401384000003</v>
      </c>
      <c r="I558" s="23">
        <v>2597.5282019999991</v>
      </c>
      <c r="J558" s="23">
        <v>114661.82486300005</v>
      </c>
      <c r="K558" s="23"/>
      <c r="L558" s="23">
        <v>216.13958099999994</v>
      </c>
      <c r="M558" s="23">
        <v>886.07523099999992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96.326874999999987</v>
      </c>
      <c r="G559" s="23">
        <v>482.88391500000012</v>
      </c>
      <c r="H559" s="23">
        <v>1279.4073559999995</v>
      </c>
      <c r="I559" s="23">
        <v>281.03841900000003</v>
      </c>
      <c r="J559" s="23">
        <v>13859.014767000002</v>
      </c>
      <c r="K559" s="23"/>
      <c r="L559" s="23">
        <v>21.281985000000002</v>
      </c>
      <c r="M559" s="23">
        <v>108.21334899999998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2000.3758650000002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2.3280679481590751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100.90911618336744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1897.1386808684738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888.26214999999991</v>
      </c>
      <c r="G653" s="27">
        <f t="shared" ref="G653:P653" si="87">SUM(G649,G651,G642,G635,G628,G612,G599,G595,G593,G588,G579,G568,G561,G557,G544,G531,G597)</f>
        <v>4457.5167700000002</v>
      </c>
      <c r="H653" s="27">
        <f t="shared" si="87"/>
        <v>11847.808740000002</v>
      </c>
      <c r="I653" s="27">
        <f t="shared" si="87"/>
        <v>2878.566620999999</v>
      </c>
      <c r="J653" s="27">
        <f t="shared" si="87"/>
        <v>128520.83963000005</v>
      </c>
      <c r="K653" s="27">
        <f t="shared" si="87"/>
        <v>0</v>
      </c>
      <c r="L653" s="27">
        <f t="shared" si="87"/>
        <v>2237.797431</v>
      </c>
      <c r="M653" s="27">
        <f t="shared" si="87"/>
        <v>994.28857999999991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2014&amp;CTOTAL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2629.7130992030629</v>
      </c>
      <c r="G4" s="17">
        <f t="shared" si="0"/>
        <v>1440.4123710754798</v>
      </c>
      <c r="H4" s="17">
        <f t="shared" si="0"/>
        <v>5130.2634834930986</v>
      </c>
      <c r="I4" s="17">
        <f t="shared" si="0"/>
        <v>5202.527924690311</v>
      </c>
      <c r="J4" s="17">
        <f t="shared" si="0"/>
        <v>2459.2286533470283</v>
      </c>
      <c r="K4" s="17">
        <f t="shared" si="0"/>
        <v>47682.562500378743</v>
      </c>
      <c r="L4" s="17">
        <f t="shared" si="0"/>
        <v>2880.0701149894089</v>
      </c>
      <c r="M4" s="17">
        <f t="shared" si="0"/>
        <v>1648.5985815197027</v>
      </c>
      <c r="N4" s="19">
        <f t="shared" si="0"/>
        <v>13244.370179336463</v>
      </c>
      <c r="O4" s="16">
        <f t="shared" si="0"/>
        <v>5392.1530049548001</v>
      </c>
      <c r="P4" s="17">
        <f t="shared" si="0"/>
        <v>7130.3907960745619</v>
      </c>
      <c r="Q4" s="17">
        <f>SUM(Q5:Q9)</f>
        <v>8650.0266696645613</v>
      </c>
      <c r="R4" s="19">
        <f t="shared" si="0"/>
        <v>176.20089863617392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1989.2536642722444</v>
      </c>
      <c r="G5" s="23">
        <v>251.33211034975344</v>
      </c>
      <c r="H5" s="23">
        <v>2111.3626905534893</v>
      </c>
      <c r="I5" s="23">
        <v>3926.0335674684284</v>
      </c>
      <c r="J5" s="23">
        <v>1199.8098793857725</v>
      </c>
      <c r="K5" s="23">
        <v>5992.211890816403</v>
      </c>
      <c r="L5" s="23">
        <v>1121.128650525962</v>
      </c>
      <c r="M5" s="23">
        <v>452.62670883974681</v>
      </c>
      <c r="N5" s="24">
        <v>11811.601786247647</v>
      </c>
      <c r="O5" s="22">
        <v>3107.0636215699997</v>
      </c>
      <c r="P5" s="23">
        <v>4246.41301312</v>
      </c>
      <c r="Q5" s="23">
        <v>4736.0409999999993</v>
      </c>
      <c r="R5" s="24">
        <v>71.681037270000004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327.1621557678618</v>
      </c>
      <c r="G6" s="23">
        <v>574.29172966961414</v>
      </c>
      <c r="H6" s="23">
        <v>1468.3989446068804</v>
      </c>
      <c r="I6" s="23">
        <v>651.85370292043081</v>
      </c>
      <c r="J6" s="23">
        <v>612.27733948653167</v>
      </c>
      <c r="K6" s="23">
        <v>20073.263108453859</v>
      </c>
      <c r="L6" s="23">
        <v>946.06306207286025</v>
      </c>
      <c r="M6" s="23">
        <v>578.52987281377909</v>
      </c>
      <c r="N6" s="24">
        <v>808.62372619439748</v>
      </c>
      <c r="O6" s="22">
        <v>621.99470550000001</v>
      </c>
      <c r="P6" s="23">
        <v>787.42668691999995</v>
      </c>
      <c r="Q6" s="23">
        <v>1092.1577569999999</v>
      </c>
      <c r="R6" s="24">
        <v>21.409814189999999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0.23113914490820778</v>
      </c>
      <c r="K7" s="23"/>
      <c r="L7" s="23"/>
      <c r="M7" s="23"/>
      <c r="N7" s="24"/>
      <c r="O7" s="22">
        <v>1027.8582801449079</v>
      </c>
      <c r="P7" s="23">
        <v>1308.520479144908</v>
      </c>
      <c r="Q7" s="23">
        <v>1867.5922061449082</v>
      </c>
      <c r="R7" s="24">
        <v>33.867382328621531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4.5881398567999998</v>
      </c>
      <c r="G8" s="23">
        <v>1.840704458035</v>
      </c>
      <c r="H8" s="23">
        <v>6.8721415524263998</v>
      </c>
      <c r="I8" s="23">
        <v>7.2302141552426402</v>
      </c>
      <c r="J8" s="23">
        <v>33.765156810983029</v>
      </c>
      <c r="K8" s="23">
        <v>5.6614370943913999</v>
      </c>
      <c r="L8" s="23">
        <v>10.16422674821</v>
      </c>
      <c r="M8" s="23">
        <v>3.1559719968E-2</v>
      </c>
      <c r="N8" s="24">
        <v>6.7342267482100002</v>
      </c>
      <c r="O8" s="22">
        <v>150.46740464434649</v>
      </c>
      <c r="P8" s="23">
        <v>150.46740464434649</v>
      </c>
      <c r="Q8" s="23">
        <v>150.46740464434649</v>
      </c>
      <c r="R8" s="24">
        <v>27.352405800680192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308.70913930615683</v>
      </c>
      <c r="G9" s="23">
        <v>612.94782659807709</v>
      </c>
      <c r="H9" s="23">
        <v>1543.6297067803027</v>
      </c>
      <c r="I9" s="23">
        <v>617.410440146209</v>
      </c>
      <c r="J9" s="23">
        <v>613.14513851883294</v>
      </c>
      <c r="K9" s="23">
        <v>21611.426064014086</v>
      </c>
      <c r="L9" s="23">
        <v>802.71417564237697</v>
      </c>
      <c r="M9" s="23">
        <v>617.410440146209</v>
      </c>
      <c r="N9" s="24">
        <v>617.410440146209</v>
      </c>
      <c r="O9" s="22">
        <v>484.76899309554619</v>
      </c>
      <c r="P9" s="23">
        <v>637.56321224530848</v>
      </c>
      <c r="Q9" s="23">
        <v>803.76830187530857</v>
      </c>
      <c r="R9" s="24">
        <v>21.890259046872202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0.200157</v>
      </c>
      <c r="G11" s="17">
        <f t="shared" si="1"/>
        <v>5.1635960000000001</v>
      </c>
      <c r="H11" s="17">
        <f t="shared" si="1"/>
        <v>10.709771000000002</v>
      </c>
      <c r="I11" s="17">
        <f t="shared" si="1"/>
        <v>2.6145339999999999</v>
      </c>
      <c r="J11" s="17">
        <f t="shared" si="1"/>
        <v>0.26629800000000003</v>
      </c>
      <c r="K11" s="17">
        <f t="shared" si="1"/>
        <v>16.960599999999999</v>
      </c>
      <c r="L11" s="17">
        <f t="shared" si="1"/>
        <v>11.482863</v>
      </c>
      <c r="M11" s="17">
        <f t="shared" si="1"/>
        <v>0.201714</v>
      </c>
      <c r="N11" s="19">
        <f t="shared" si="1"/>
        <v>202.812094</v>
      </c>
      <c r="O11" s="16">
        <f t="shared" si="1"/>
        <v>22.220875000000003</v>
      </c>
      <c r="P11" s="17">
        <f t="shared" si="1"/>
        <v>28.150778000000003</v>
      </c>
      <c r="Q11" s="17">
        <f>SUM(Q12:Q16)</f>
        <v>40.010580000000004</v>
      </c>
      <c r="R11" s="19">
        <f t="shared" si="1"/>
        <v>0.85478100000000012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0.200157</v>
      </c>
      <c r="G14" s="23">
        <v>5.1635960000000001</v>
      </c>
      <c r="H14" s="23">
        <v>10.709771000000002</v>
      </c>
      <c r="I14" s="23">
        <v>2.6145339999999999</v>
      </c>
      <c r="J14" s="23">
        <v>0.26629800000000003</v>
      </c>
      <c r="K14" s="23">
        <v>16.960599999999999</v>
      </c>
      <c r="L14" s="23">
        <v>11.482863</v>
      </c>
      <c r="M14" s="23">
        <v>0.201714</v>
      </c>
      <c r="N14" s="24">
        <v>202.812094</v>
      </c>
      <c r="O14" s="22">
        <v>22.220875000000003</v>
      </c>
      <c r="P14" s="23">
        <v>28.150778000000003</v>
      </c>
      <c r="Q14" s="23">
        <v>40.010580000000004</v>
      </c>
      <c r="R14" s="24">
        <v>0.85478100000000012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82.959098262248062</v>
      </c>
      <c r="G18" s="17">
        <f t="shared" si="2"/>
        <v>252.17498731896598</v>
      </c>
      <c r="H18" s="17">
        <f t="shared" si="2"/>
        <v>870.59734221686824</v>
      </c>
      <c r="I18" s="17">
        <f t="shared" si="2"/>
        <v>469.73302171185225</v>
      </c>
      <c r="J18" s="17">
        <f t="shared" si="2"/>
        <v>50.642646826409035</v>
      </c>
      <c r="K18" s="17">
        <f t="shared" si="2"/>
        <v>7772.0282418310726</v>
      </c>
      <c r="L18" s="17">
        <f t="shared" si="2"/>
        <v>218.95403615159304</v>
      </c>
      <c r="M18" s="17">
        <f t="shared" si="2"/>
        <v>191.60812258628135</v>
      </c>
      <c r="N18" s="19">
        <f t="shared" si="2"/>
        <v>2317.5101853844217</v>
      </c>
      <c r="O18" s="16">
        <f t="shared" si="2"/>
        <v>287.85925414645897</v>
      </c>
      <c r="P18" s="17">
        <f t="shared" si="2"/>
        <v>322.81757925400336</v>
      </c>
      <c r="Q18" s="17">
        <f>SUM(Q19:Q24)</f>
        <v>366.40357360473837</v>
      </c>
      <c r="R18" s="19">
        <f t="shared" si="2"/>
        <v>33.861792571920986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0.88308186077194384</v>
      </c>
      <c r="G19" s="23">
        <v>1.4869864207837089</v>
      </c>
      <c r="H19" s="23">
        <v>6.4360439544818089</v>
      </c>
      <c r="I19" s="23">
        <v>3.9511198685881026</v>
      </c>
      <c r="J19" s="23">
        <v>0.2689387114388152</v>
      </c>
      <c r="K19" s="23">
        <v>135.78178036885689</v>
      </c>
      <c r="L19" s="23">
        <v>1.7254618703175768</v>
      </c>
      <c r="M19" s="23">
        <v>1.2709958247675899</v>
      </c>
      <c r="N19" s="24">
        <v>18.343071045068161</v>
      </c>
      <c r="O19" s="22">
        <v>2.051995742923105</v>
      </c>
      <c r="P19" s="23">
        <v>3.0724182615508511</v>
      </c>
      <c r="Q19" s="23">
        <v>3.92277036796601</v>
      </c>
      <c r="R19" s="24">
        <v>0.17944348459662779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12.849443856450076</v>
      </c>
      <c r="G20" s="23">
        <v>29.509485183783827</v>
      </c>
      <c r="H20" s="23">
        <v>111.07845175722855</v>
      </c>
      <c r="I20" s="23">
        <v>63.312608364041232</v>
      </c>
      <c r="J20" s="23">
        <v>6.0152428617255129</v>
      </c>
      <c r="K20" s="23">
        <v>1545.0006496117537</v>
      </c>
      <c r="L20" s="23">
        <v>28.694718135723484</v>
      </c>
      <c r="M20" s="23">
        <v>23.452143287245466</v>
      </c>
      <c r="N20" s="24">
        <v>304.2395709936423</v>
      </c>
      <c r="O20" s="22">
        <v>43.924142223822066</v>
      </c>
      <c r="P20" s="23">
        <v>48.627261575483523</v>
      </c>
      <c r="Q20" s="23">
        <v>56.816787016811496</v>
      </c>
      <c r="R20" s="24">
        <v>4.1678958984336036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3.515121424945538</v>
      </c>
      <c r="G21" s="23">
        <v>2.3535783357043982</v>
      </c>
      <c r="H21" s="23">
        <v>16.400459202533483</v>
      </c>
      <c r="I21" s="23">
        <v>11.888649448231579</v>
      </c>
      <c r="J21" s="23">
        <v>0.48262615857702718</v>
      </c>
      <c r="K21" s="23">
        <v>644.04093506942047</v>
      </c>
      <c r="L21" s="23">
        <v>4.8058415608480241</v>
      </c>
      <c r="M21" s="23">
        <v>2.7069754520646829</v>
      </c>
      <c r="N21" s="24">
        <v>51.347146959452658</v>
      </c>
      <c r="O21" s="22">
        <v>7.6840482200000002</v>
      </c>
      <c r="P21" s="23">
        <v>12.659077739999999</v>
      </c>
      <c r="Q21" s="23">
        <v>16.824767999999999</v>
      </c>
      <c r="R21" s="24">
        <v>0.44309056360000004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6.6129604257615489</v>
      </c>
      <c r="G22" s="23">
        <v>1.3806186491074601E-2</v>
      </c>
      <c r="H22" s="23">
        <v>4.8721901395452502E-2</v>
      </c>
      <c r="I22" s="23">
        <v>8.3411422379703996E-3</v>
      </c>
      <c r="J22" s="23">
        <v>5.5120482829743693</v>
      </c>
      <c r="K22" s="23">
        <v>2.81610149058443E-2</v>
      </c>
      <c r="L22" s="23">
        <v>8.2829854666647704E-2</v>
      </c>
      <c r="M22" s="23">
        <v>0.61726057565485382</v>
      </c>
      <c r="N22" s="24">
        <v>9.3410121436615506E-2</v>
      </c>
      <c r="O22" s="22">
        <v>21.504351687695063</v>
      </c>
      <c r="P22" s="23">
        <v>21.504351687695063</v>
      </c>
      <c r="Q22" s="23">
        <v>21.504351687695063</v>
      </c>
      <c r="R22" s="24">
        <v>2.1962401603020267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59.098490694318947</v>
      </c>
      <c r="G24" s="23">
        <v>218.81113119220296</v>
      </c>
      <c r="H24" s="23">
        <v>736.633665401229</v>
      </c>
      <c r="I24" s="23">
        <v>390.57230288875337</v>
      </c>
      <c r="J24" s="23">
        <v>38.363790811693313</v>
      </c>
      <c r="K24" s="23">
        <v>5447.1767157661361</v>
      </c>
      <c r="L24" s="23">
        <v>183.6451847300373</v>
      </c>
      <c r="M24" s="23">
        <v>163.56074744654876</v>
      </c>
      <c r="N24" s="24">
        <v>1943.4869862648218</v>
      </c>
      <c r="O24" s="22">
        <v>212.6947162720187</v>
      </c>
      <c r="P24" s="23">
        <v>236.95446998927392</v>
      </c>
      <c r="Q24" s="23">
        <v>267.33489653226582</v>
      </c>
      <c r="R24" s="24">
        <v>26.875122464988731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1.2252884660000001</v>
      </c>
      <c r="G26" s="17">
        <f t="shared" si="3"/>
        <v>0</v>
      </c>
      <c r="H26" s="17">
        <f t="shared" si="3"/>
        <v>29.406923184</v>
      </c>
      <c r="I26" s="17">
        <f t="shared" si="3"/>
        <v>9.8023077280000006</v>
      </c>
      <c r="J26" s="17">
        <f t="shared" si="3"/>
        <v>4.2897111309999998</v>
      </c>
      <c r="K26" s="17">
        <f t="shared" si="3"/>
        <v>12.865529392999999</v>
      </c>
      <c r="L26" s="17">
        <f t="shared" si="3"/>
        <v>24.505769319999999</v>
      </c>
      <c r="M26" s="17">
        <f t="shared" si="3"/>
        <v>0</v>
      </c>
      <c r="N26" s="19">
        <f t="shared" si="3"/>
        <v>60.039134782619527</v>
      </c>
      <c r="O26" s="16">
        <f t="shared" si="3"/>
        <v>53.936732452619523</v>
      </c>
      <c r="P26" s="17">
        <f t="shared" si="3"/>
        <v>68.027550311619521</v>
      </c>
      <c r="Q26" s="17">
        <f>SUM(Q27:Q33)</f>
        <v>83.34365563661953</v>
      </c>
      <c r="R26" s="19">
        <f t="shared" si="3"/>
        <v>25.8541877326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1.2019999999999999E-3</v>
      </c>
      <c r="K31" s="23"/>
      <c r="L31" s="23"/>
      <c r="M31" s="23"/>
      <c r="N31" s="24"/>
      <c r="O31" s="22">
        <v>2.4039999999999999E-2</v>
      </c>
      <c r="P31" s="23">
        <v>2.4039999999999999E-2</v>
      </c>
      <c r="Q31" s="23">
        <v>2.4039999999999999E-2</v>
      </c>
      <c r="R31" s="24">
        <v>6.0099999999999997E-4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1.2252884660000001</v>
      </c>
      <c r="G32" s="23"/>
      <c r="H32" s="23">
        <v>29.406923184</v>
      </c>
      <c r="I32" s="23">
        <v>9.8023077280000006</v>
      </c>
      <c r="J32" s="23">
        <v>4.2885091309999996</v>
      </c>
      <c r="K32" s="23">
        <v>12.865529392999999</v>
      </c>
      <c r="L32" s="23">
        <v>24.505769319999999</v>
      </c>
      <c r="M32" s="23"/>
      <c r="N32" s="24">
        <v>60.039134782619527</v>
      </c>
      <c r="O32" s="22">
        <v>53.912692452619524</v>
      </c>
      <c r="P32" s="23">
        <v>68.003510311619522</v>
      </c>
      <c r="Q32" s="23">
        <v>83.319615636619531</v>
      </c>
      <c r="R32" s="24">
        <v>25.8535867326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3.8825506515857278</v>
      </c>
      <c r="G35" s="17">
        <f t="shared" si="4"/>
        <v>102.5519650182822</v>
      </c>
      <c r="H35" s="17">
        <f t="shared" si="4"/>
        <v>181.69589699152624</v>
      </c>
      <c r="I35" s="17">
        <f t="shared" si="4"/>
        <v>47.525939485480627</v>
      </c>
      <c r="J35" s="17">
        <f t="shared" si="4"/>
        <v>6.6317924216533184</v>
      </c>
      <c r="K35" s="17">
        <f t="shared" si="4"/>
        <v>15.956230262777884</v>
      </c>
      <c r="L35" s="17">
        <f t="shared" si="4"/>
        <v>213.19602706037014</v>
      </c>
      <c r="M35" s="17">
        <f t="shared" si="4"/>
        <v>4.9362474156310254</v>
      </c>
      <c r="N35" s="19">
        <f t="shared" si="4"/>
        <v>4080.5270821284994</v>
      </c>
      <c r="O35" s="16">
        <f t="shared" si="4"/>
        <v>440.90822173079624</v>
      </c>
      <c r="P35" s="17">
        <f t="shared" si="4"/>
        <v>559.21410773079663</v>
      </c>
      <c r="Q35" s="17">
        <f>SUM(Q36:Q41)</f>
        <v>795.8258747307965</v>
      </c>
      <c r="R35" s="19">
        <f t="shared" si="4"/>
        <v>67.426251907825687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2.6658366421423572</v>
      </c>
      <c r="G38" s="23">
        <v>102.53419320550258</v>
      </c>
      <c r="H38" s="23">
        <v>181.40974374472981</v>
      </c>
      <c r="I38" s="23">
        <v>47.323092374472843</v>
      </c>
      <c r="J38" s="23">
        <v>5.3895022017873639</v>
      </c>
      <c r="K38" s="23">
        <v>15.77908153922772</v>
      </c>
      <c r="L38" s="23">
        <v>212.96518123302764</v>
      </c>
      <c r="M38" s="23">
        <v>4.0505380421935131</v>
      </c>
      <c r="N38" s="24">
        <v>4038.1887982330268</v>
      </c>
      <c r="O38" s="22">
        <v>435.73374640357707</v>
      </c>
      <c r="P38" s="23">
        <v>554.03963240357734</v>
      </c>
      <c r="Q38" s="23">
        <v>790.65139940357722</v>
      </c>
      <c r="R38" s="24">
        <v>65.173291477792574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0.72963956559999976</v>
      </c>
      <c r="G39" s="23">
        <v>1.520005345E-3</v>
      </c>
      <c r="H39" s="23">
        <v>4.6248162488E-3</v>
      </c>
      <c r="I39" s="23">
        <v>4.6268162487999979E-4</v>
      </c>
      <c r="J39" s="23">
        <v>0.60803013800000016</v>
      </c>
      <c r="K39" s="23">
        <v>3.0998109037999994E-3</v>
      </c>
      <c r="L39" s="23">
        <v>9.12103207E-3</v>
      </c>
      <c r="M39" s="23">
        <v>6.6886235180000003E-2</v>
      </c>
      <c r="N39" s="24">
        <v>9.12103207E-3</v>
      </c>
      <c r="O39" s="22">
        <v>1.2160682760000001</v>
      </c>
      <c r="P39" s="23">
        <v>1.2160682760000001</v>
      </c>
      <c r="Q39" s="23">
        <v>1.2160682760000001</v>
      </c>
      <c r="R39" s="24">
        <v>3.0402106899999996E-2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0.20053188745112405</v>
      </c>
      <c r="G40" s="23">
        <v>1.5584622631520799E-2</v>
      </c>
      <c r="H40" s="23">
        <v>0.2782890912378736</v>
      </c>
      <c r="I40" s="23">
        <v>0.20006079673216004</v>
      </c>
      <c r="J40" s="23">
        <v>0.39504759990631999</v>
      </c>
      <c r="K40" s="23">
        <v>0.17276181445826078</v>
      </c>
      <c r="L40" s="23">
        <v>0.21707665830609504</v>
      </c>
      <c r="M40" s="23">
        <v>0.79102652021092967</v>
      </c>
      <c r="N40" s="24">
        <v>41.911407848035601</v>
      </c>
      <c r="O40" s="22">
        <v>3.4458454800167915</v>
      </c>
      <c r="P40" s="23">
        <v>3.4458454800167915</v>
      </c>
      <c r="Q40" s="23">
        <v>3.4458454800167915</v>
      </c>
      <c r="R40" s="24">
        <v>2.182787358273607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0.28654255639224657</v>
      </c>
      <c r="G41" s="23">
        <v>6.6718480310350018E-4</v>
      </c>
      <c r="H41" s="23">
        <v>3.2393393097655998E-3</v>
      </c>
      <c r="I41" s="23">
        <v>2.3236326507416996E-3</v>
      </c>
      <c r="J41" s="23">
        <v>0.23921248195963413</v>
      </c>
      <c r="K41" s="23">
        <v>1.2870981881035002E-3</v>
      </c>
      <c r="L41" s="23">
        <v>4.6481369664037996E-3</v>
      </c>
      <c r="M41" s="23">
        <v>2.7796618046582698E-2</v>
      </c>
      <c r="N41" s="24">
        <v>0.41775501536654919</v>
      </c>
      <c r="O41" s="22">
        <v>0.51256157120242407</v>
      </c>
      <c r="P41" s="23">
        <v>0.51256157120242407</v>
      </c>
      <c r="Q41" s="23">
        <v>0.51256157120242407</v>
      </c>
      <c r="R41" s="24">
        <v>3.9770964859515708E-2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2717.9801935828968</v>
      </c>
      <c r="G43" s="27">
        <f t="shared" si="5"/>
        <v>1800.302919412728</v>
      </c>
      <c r="H43" s="27">
        <f t="shared" si="5"/>
        <v>6222.6734168854928</v>
      </c>
      <c r="I43" s="27">
        <f t="shared" si="5"/>
        <v>5732.2037276156443</v>
      </c>
      <c r="J43" s="27">
        <f t="shared" si="5"/>
        <v>2521.0591017260908</v>
      </c>
      <c r="K43" s="27">
        <f t="shared" si="5"/>
        <v>55500.373101865596</v>
      </c>
      <c r="L43" s="27">
        <f t="shared" si="5"/>
        <v>3348.208810521372</v>
      </c>
      <c r="M43" s="27">
        <f t="shared" si="5"/>
        <v>1845.3446655216151</v>
      </c>
      <c r="N43" s="28">
        <f t="shared" si="5"/>
        <v>19905.258675632005</v>
      </c>
      <c r="O43" s="26">
        <f t="shared" si="5"/>
        <v>6197.0780882846748</v>
      </c>
      <c r="P43" s="27">
        <f t="shared" si="5"/>
        <v>8108.6008113709813</v>
      </c>
      <c r="Q43" s="27">
        <f t="shared" si="5"/>
        <v>9935.6103536367154</v>
      </c>
      <c r="R43" s="28">
        <f t="shared" si="5"/>
        <v>304.19791184852056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60.767270999999987</v>
      </c>
      <c r="G48" s="17">
        <f t="shared" si="7"/>
        <v>56.160895999999966</v>
      </c>
      <c r="H48" s="17">
        <f t="shared" si="7"/>
        <v>965.32454299999984</v>
      </c>
      <c r="I48" s="17">
        <f t="shared" si="7"/>
        <v>165.71218900000002</v>
      </c>
      <c r="J48" s="17">
        <f t="shared" si="7"/>
        <v>29.766953256909172</v>
      </c>
      <c r="K48" s="17">
        <f t="shared" si="7"/>
        <v>8693.4543590000012</v>
      </c>
      <c r="L48" s="17">
        <f t="shared" si="7"/>
        <v>684.61926100000028</v>
      </c>
      <c r="M48" s="17">
        <f t="shared" si="7"/>
        <v>10.586781999999999</v>
      </c>
      <c r="N48" s="19">
        <f t="shared" si="7"/>
        <v>2104.9662700000003</v>
      </c>
      <c r="O48" s="16">
        <f t="shared" si="7"/>
        <v>1779.5340260132059</v>
      </c>
      <c r="P48" s="17">
        <f t="shared" si="7"/>
        <v>2226.027222013206</v>
      </c>
      <c r="Q48" s="17">
        <f>SUM(Q49:Q54)</f>
        <v>2680.4974040132065</v>
      </c>
      <c r="R48" s="19">
        <f t="shared" si="7"/>
        <v>162.68390700818676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60.156775999999994</v>
      </c>
      <c r="G51" s="23">
        <v>56.153190999999971</v>
      </c>
      <c r="H51" s="23">
        <v>965.20328199999983</v>
      </c>
      <c r="I51" s="23">
        <v>165.68051500000001</v>
      </c>
      <c r="J51" s="23">
        <v>28.955330000000004</v>
      </c>
      <c r="K51" s="23">
        <v>8693.3441940000012</v>
      </c>
      <c r="L51" s="23">
        <v>684.5237400000002</v>
      </c>
      <c r="M51" s="23">
        <v>10.106050999999999</v>
      </c>
      <c r="N51" s="24">
        <v>2097.6580360000003</v>
      </c>
      <c r="O51" s="22">
        <v>1769.4992380000001</v>
      </c>
      <c r="P51" s="23">
        <v>2215.9924340000002</v>
      </c>
      <c r="Q51" s="23">
        <v>2670.4626160000007</v>
      </c>
      <c r="R51" s="24">
        <v>161.48323100000007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0.50173499999999993</v>
      </c>
      <c r="G52" s="23">
        <v>1.065E-3</v>
      </c>
      <c r="H52" s="23">
        <v>9.9850000000000008E-3</v>
      </c>
      <c r="I52" s="23">
        <v>4.745000000000001E-3</v>
      </c>
      <c r="J52" s="23">
        <v>0.42213899999999982</v>
      </c>
      <c r="K52" s="23">
        <v>2.3010000000000005E-3</v>
      </c>
      <c r="L52" s="23">
        <v>6.6889999999999996E-3</v>
      </c>
      <c r="M52" s="23">
        <v>4.6051000000000009E-2</v>
      </c>
      <c r="N52" s="24">
        <v>2.0571000000000002E-2</v>
      </c>
      <c r="O52" s="22">
        <v>1.1595239999999993</v>
      </c>
      <c r="P52" s="23">
        <v>1.1595239999999993</v>
      </c>
      <c r="Q52" s="23">
        <v>1.1595239999999993</v>
      </c>
      <c r="R52" s="24">
        <v>0.12924200000000005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0.10876000000000002</v>
      </c>
      <c r="G53" s="23">
        <v>6.6400000000000018E-3</v>
      </c>
      <c r="H53" s="23">
        <v>0.11127600000000001</v>
      </c>
      <c r="I53" s="23">
        <v>2.6928999999999995E-2</v>
      </c>
      <c r="J53" s="23">
        <v>0.3894842569091671</v>
      </c>
      <c r="K53" s="23">
        <v>0.10786400000000002</v>
      </c>
      <c r="L53" s="23">
        <v>8.8831999999999967E-2</v>
      </c>
      <c r="M53" s="23">
        <v>0.4346799999999999</v>
      </c>
      <c r="N53" s="24">
        <v>7.2876630000000011</v>
      </c>
      <c r="O53" s="22">
        <v>8.8752640132058467</v>
      </c>
      <c r="P53" s="23">
        <v>8.8752640132058467</v>
      </c>
      <c r="Q53" s="23">
        <v>8.8752640132058467</v>
      </c>
      <c r="R53" s="24">
        <v>1.071434008186678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63.001899999999992</v>
      </c>
      <c r="G56" s="17">
        <f t="shared" si="8"/>
        <v>1390.4230320000004</v>
      </c>
      <c r="H56" s="17">
        <f t="shared" si="8"/>
        <v>2515.9234780000006</v>
      </c>
      <c r="I56" s="17">
        <f t="shared" si="8"/>
        <v>776.27309099999979</v>
      </c>
      <c r="J56" s="17">
        <f t="shared" si="8"/>
        <v>111.025847</v>
      </c>
      <c r="K56" s="17">
        <f t="shared" si="8"/>
        <v>300.27225500000009</v>
      </c>
      <c r="L56" s="17">
        <f t="shared" si="8"/>
        <v>3741.0834689999988</v>
      </c>
      <c r="M56" s="17">
        <f t="shared" si="8"/>
        <v>63.799824000000001</v>
      </c>
      <c r="N56" s="19">
        <f t="shared" si="8"/>
        <v>55585.270069000006</v>
      </c>
      <c r="O56" s="16">
        <f t="shared" si="8"/>
        <v>59313.351834000001</v>
      </c>
      <c r="P56" s="17">
        <f t="shared" si="8"/>
        <v>60934.155998999981</v>
      </c>
      <c r="Q56" s="17">
        <f>SUM(Q57:Q61)</f>
        <v>64141.783978999971</v>
      </c>
      <c r="R56" s="19">
        <f t="shared" si="8"/>
        <v>6574.063028999999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48.469475999999993</v>
      </c>
      <c r="G58" s="23">
        <v>396.09954099999999</v>
      </c>
      <c r="H58" s="23">
        <v>756.73575200000016</v>
      </c>
      <c r="I58" s="23">
        <v>317.35454599999997</v>
      </c>
      <c r="J58" s="23">
        <v>68.193460999999985</v>
      </c>
      <c r="K58" s="23">
        <v>147.29940500000004</v>
      </c>
      <c r="L58" s="23">
        <v>1675.9500589999993</v>
      </c>
      <c r="M58" s="23">
        <v>25.556622999999995</v>
      </c>
      <c r="N58" s="24">
        <v>16424.221527999998</v>
      </c>
      <c r="O58" s="22">
        <v>8683.4965709999997</v>
      </c>
      <c r="P58" s="23">
        <v>8954.2092279999997</v>
      </c>
      <c r="Q58" s="23">
        <v>9457.7581790000004</v>
      </c>
      <c r="R58" s="24">
        <v>1361.9330329999996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14.532423999999997</v>
      </c>
      <c r="G61" s="23">
        <v>994.32349100000033</v>
      </c>
      <c r="H61" s="23">
        <v>1759.1877260000006</v>
      </c>
      <c r="I61" s="23">
        <v>458.91854499999988</v>
      </c>
      <c r="J61" s="23">
        <v>42.832386000000007</v>
      </c>
      <c r="K61" s="23">
        <v>152.97285000000005</v>
      </c>
      <c r="L61" s="23">
        <v>2065.1334099999995</v>
      </c>
      <c r="M61" s="23">
        <v>38.243201000000006</v>
      </c>
      <c r="N61" s="24">
        <v>39161.048541000004</v>
      </c>
      <c r="O61" s="22">
        <v>50629.855262999998</v>
      </c>
      <c r="P61" s="23">
        <v>51979.946770999981</v>
      </c>
      <c r="Q61" s="23">
        <v>54684.025799999974</v>
      </c>
      <c r="R61" s="24">
        <v>5212.1299959999997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5.7580529999999994</v>
      </c>
      <c r="G63" s="17">
        <f t="shared" si="9"/>
        <v>35.874033000000004</v>
      </c>
      <c r="H63" s="17">
        <f t="shared" si="9"/>
        <v>67.031026999999995</v>
      </c>
      <c r="I63" s="17">
        <f t="shared" si="9"/>
        <v>22.394686</v>
      </c>
      <c r="J63" s="17">
        <f t="shared" si="9"/>
        <v>6.9673600000000002</v>
      </c>
      <c r="K63" s="17">
        <f t="shared" si="9"/>
        <v>37.83824700000001</v>
      </c>
      <c r="L63" s="17">
        <f t="shared" si="9"/>
        <v>78.601515999999975</v>
      </c>
      <c r="M63" s="17">
        <f t="shared" si="9"/>
        <v>6.3655909999999993</v>
      </c>
      <c r="N63" s="19">
        <f t="shared" si="9"/>
        <v>2550.4628490000005</v>
      </c>
      <c r="O63" s="16">
        <f t="shared" si="9"/>
        <v>882.437365</v>
      </c>
      <c r="P63" s="17">
        <f t="shared" si="9"/>
        <v>889.52455900000007</v>
      </c>
      <c r="Q63" s="17">
        <f>SUM(Q64:Q68)</f>
        <v>903.46176700000024</v>
      </c>
      <c r="R63" s="19">
        <f t="shared" si="9"/>
        <v>533.86609199999998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4.5717779999999992</v>
      </c>
      <c r="G65" s="23">
        <v>35.676322000000006</v>
      </c>
      <c r="H65" s="23">
        <v>63.076782000000001</v>
      </c>
      <c r="I65" s="23">
        <v>16.463319000000002</v>
      </c>
      <c r="J65" s="23">
        <v>4.7925300000000002</v>
      </c>
      <c r="K65" s="23">
        <v>37.640536000000012</v>
      </c>
      <c r="L65" s="23">
        <v>75.635830999999982</v>
      </c>
      <c r="M65" s="23">
        <v>2.015924</v>
      </c>
      <c r="N65" s="24">
        <v>1403.7322290000004</v>
      </c>
      <c r="O65" s="22">
        <v>289.300836</v>
      </c>
      <c r="P65" s="23">
        <v>296.38803000000007</v>
      </c>
      <c r="Q65" s="23">
        <v>310.32523800000018</v>
      </c>
      <c r="R65" s="24">
        <v>71.219601999999995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1.1862750000000002</v>
      </c>
      <c r="G67" s="23">
        <v>0.19771100000000005</v>
      </c>
      <c r="H67" s="23">
        <v>3.9542449999999993</v>
      </c>
      <c r="I67" s="23">
        <v>5.9313669999999998</v>
      </c>
      <c r="J67" s="23">
        <v>2.17483</v>
      </c>
      <c r="K67" s="23">
        <v>0.19771100000000005</v>
      </c>
      <c r="L67" s="23">
        <v>2.9656849999999997</v>
      </c>
      <c r="M67" s="23">
        <v>4.3496669999999993</v>
      </c>
      <c r="N67" s="24">
        <v>1146.73062</v>
      </c>
      <c r="O67" s="22">
        <v>593.136529</v>
      </c>
      <c r="P67" s="23">
        <v>593.136529</v>
      </c>
      <c r="Q67" s="23">
        <v>593.136529</v>
      </c>
      <c r="R67" s="24">
        <v>462.64648999999997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129.52722399999999</v>
      </c>
      <c r="G70" s="27">
        <f t="shared" si="10"/>
        <v>1482.4579610000003</v>
      </c>
      <c r="H70" s="27">
        <f t="shared" si="10"/>
        <v>3548.2790480000003</v>
      </c>
      <c r="I70" s="27">
        <f t="shared" si="10"/>
        <v>964.37996599999974</v>
      </c>
      <c r="J70" s="27">
        <f t="shared" si="10"/>
        <v>147.76016025690916</v>
      </c>
      <c r="K70" s="27">
        <f t="shared" si="10"/>
        <v>9031.5648610000007</v>
      </c>
      <c r="L70" s="27">
        <f t="shared" si="10"/>
        <v>4504.3042459999997</v>
      </c>
      <c r="M70" s="27">
        <f t="shared" si="10"/>
        <v>80.752196999999995</v>
      </c>
      <c r="N70" s="28">
        <f t="shared" si="10"/>
        <v>60240.699188000006</v>
      </c>
      <c r="O70" s="26">
        <f t="shared" si="10"/>
        <v>61975.323225013206</v>
      </c>
      <c r="P70" s="27">
        <f t="shared" si="10"/>
        <v>64049.707780013181</v>
      </c>
      <c r="Q70" s="27">
        <f t="shared" si="10"/>
        <v>67725.743150013179</v>
      </c>
      <c r="R70" s="28">
        <f t="shared" si="10"/>
        <v>7270.6130280081861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549.45908139945914</v>
      </c>
      <c r="G75" s="17">
        <f t="shared" si="12"/>
        <v>331.87476352428183</v>
      </c>
      <c r="H75" s="17">
        <f t="shared" si="12"/>
        <v>1102.5425703363833</v>
      </c>
      <c r="I75" s="17">
        <f t="shared" si="12"/>
        <v>1174.3892583785869</v>
      </c>
      <c r="J75" s="17">
        <f t="shared" si="12"/>
        <v>124.28729818885417</v>
      </c>
      <c r="K75" s="17">
        <f t="shared" si="12"/>
        <v>5331.1770568348347</v>
      </c>
      <c r="L75" s="17">
        <f t="shared" si="12"/>
        <v>1607.3708142190633</v>
      </c>
      <c r="M75" s="17">
        <f t="shared" si="12"/>
        <v>249.09840530530266</v>
      </c>
      <c r="N75" s="19">
        <f t="shared" si="12"/>
        <v>18308.619053327631</v>
      </c>
      <c r="O75" s="16">
        <f t="shared" si="12"/>
        <v>3892.3816721637136</v>
      </c>
      <c r="P75" s="17">
        <f t="shared" si="12"/>
        <v>4283.2382920619448</v>
      </c>
      <c r="Q75" s="17">
        <f>SUM(Q76:Q81)</f>
        <v>4678.1834994298742</v>
      </c>
      <c r="R75" s="19">
        <f t="shared" si="12"/>
        <v>683.01722025006859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496.57357265965425</v>
      </c>
      <c r="G77" s="39">
        <v>93.370106185147037</v>
      </c>
      <c r="H77" s="39">
        <v>447.07126468429442</v>
      </c>
      <c r="I77" s="39">
        <v>1020.5455087699961</v>
      </c>
      <c r="J77" s="39">
        <v>78.978770342601933</v>
      </c>
      <c r="K77" s="39">
        <v>2857.6871284140802</v>
      </c>
      <c r="L77" s="39">
        <v>988.82828330239431</v>
      </c>
      <c r="M77" s="39">
        <v>226.92991766979736</v>
      </c>
      <c r="N77" s="40">
        <v>8793.3233158674284</v>
      </c>
      <c r="O77" s="38">
        <v>1292.0734978901603</v>
      </c>
      <c r="P77" s="39">
        <v>1530.7479493195508</v>
      </c>
      <c r="Q77" s="39">
        <v>1720.6422607628747</v>
      </c>
      <c r="R77" s="40">
        <v>47.906046318521987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31.72604516326615</v>
      </c>
      <c r="G78" s="39">
        <v>237.78454612953684</v>
      </c>
      <c r="H78" s="39">
        <v>616.98756300291427</v>
      </c>
      <c r="I78" s="39">
        <v>142.53193203575827</v>
      </c>
      <c r="J78" s="39">
        <v>25.998978641119017</v>
      </c>
      <c r="K78" s="39">
        <v>2021.6886156168237</v>
      </c>
      <c r="L78" s="39">
        <v>587.63078790627048</v>
      </c>
      <c r="M78" s="39">
        <v>10.602499839569887</v>
      </c>
      <c r="N78" s="40">
        <v>9303.8284843127876</v>
      </c>
      <c r="O78" s="38">
        <v>2407.4984021025416</v>
      </c>
      <c r="P78" s="39">
        <v>2552.4914435713822</v>
      </c>
      <c r="Q78" s="39">
        <v>2757.2571814959883</v>
      </c>
      <c r="R78" s="40">
        <v>592.95364266120407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18.157539666482805</v>
      </c>
      <c r="G79" s="39">
        <v>0.39806514928206849</v>
      </c>
      <c r="H79" s="39">
        <v>24.291181176654593</v>
      </c>
      <c r="I79" s="39">
        <v>7.2658856337525846</v>
      </c>
      <c r="J79" s="39">
        <v>14.365475925197233</v>
      </c>
      <c r="K79" s="39">
        <v>302.36975559475474</v>
      </c>
      <c r="L79" s="39">
        <v>19.55888297255861</v>
      </c>
      <c r="M79" s="39">
        <v>1.7954532360634519</v>
      </c>
      <c r="N79" s="40">
        <v>43.742732324613605</v>
      </c>
      <c r="O79" s="38">
        <v>71.768782883011326</v>
      </c>
      <c r="P79" s="39">
        <v>76.605542883011282</v>
      </c>
      <c r="Q79" s="39">
        <v>76.890700883011306</v>
      </c>
      <c r="R79" s="40">
        <v>25.083303589502478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3.0019239100560284</v>
      </c>
      <c r="G80" s="39">
        <v>0.32204606031594657</v>
      </c>
      <c r="H80" s="39">
        <v>14.192561472519978</v>
      </c>
      <c r="I80" s="39">
        <v>4.0459319390800248</v>
      </c>
      <c r="J80" s="39">
        <v>4.9440732799359948</v>
      </c>
      <c r="K80" s="39">
        <v>149.43155720917599</v>
      </c>
      <c r="L80" s="39">
        <v>11.352860037840012</v>
      </c>
      <c r="M80" s="39">
        <v>9.7705345598719884</v>
      </c>
      <c r="N80" s="40">
        <v>167.72452082279995</v>
      </c>
      <c r="O80" s="38">
        <v>121.04098928800005</v>
      </c>
      <c r="P80" s="39">
        <v>123.39335628800002</v>
      </c>
      <c r="Q80" s="39">
        <v>123.39335628800002</v>
      </c>
      <c r="R80" s="40">
        <v>17.074227680839961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3.093646157248267</v>
      </c>
      <c r="G83" s="17">
        <f t="shared" si="13"/>
        <v>0.9242222004257733</v>
      </c>
      <c r="H83" s="17">
        <f t="shared" si="13"/>
        <v>1.9640265190012984</v>
      </c>
      <c r="I83" s="17">
        <f t="shared" si="13"/>
        <v>4.0894384981171346</v>
      </c>
      <c r="J83" s="17">
        <f t="shared" si="13"/>
        <v>0.34266490403562161</v>
      </c>
      <c r="K83" s="17">
        <f t="shared" si="13"/>
        <v>196.3847187734095</v>
      </c>
      <c r="L83" s="17">
        <f t="shared" si="13"/>
        <v>3.5121750158236233</v>
      </c>
      <c r="M83" s="17">
        <f t="shared" si="13"/>
        <v>1.5891400708440768</v>
      </c>
      <c r="N83" s="19">
        <f t="shared" si="13"/>
        <v>67.618268764861398</v>
      </c>
      <c r="O83" s="16">
        <f t="shared" si="13"/>
        <v>25.298008513648291</v>
      </c>
      <c r="P83" s="17">
        <f t="shared" si="13"/>
        <v>34.294646413900523</v>
      </c>
      <c r="Q83" s="17">
        <f>SUM(Q84:Q86)</f>
        <v>46.122218090253824</v>
      </c>
      <c r="R83" s="19">
        <f t="shared" si="13"/>
        <v>10.62884878537648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3.657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3.093646157248267</v>
      </c>
      <c r="G86" s="39">
        <v>0.9242222004257733</v>
      </c>
      <c r="H86" s="39">
        <v>1.9640265190012984</v>
      </c>
      <c r="I86" s="39">
        <v>4.0894384981171346</v>
      </c>
      <c r="J86" s="39">
        <v>0.34266490403562161</v>
      </c>
      <c r="K86" s="39">
        <v>196.3847187734095</v>
      </c>
      <c r="L86" s="39">
        <v>3.5121750158236233</v>
      </c>
      <c r="M86" s="39">
        <v>1.5891400708440768</v>
      </c>
      <c r="N86" s="40">
        <v>67.618268764861398</v>
      </c>
      <c r="O86" s="38">
        <v>25.298008513648291</v>
      </c>
      <c r="P86" s="39">
        <v>34.294646413900523</v>
      </c>
      <c r="Q86" s="39">
        <v>42.465218090253821</v>
      </c>
      <c r="R86" s="40">
        <v>10.62884878537648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369.85822913545599</v>
      </c>
      <c r="G88" s="17">
        <f t="shared" si="14"/>
        <v>196.4839081502839</v>
      </c>
      <c r="H88" s="17">
        <f t="shared" si="14"/>
        <v>1566.9691724609268</v>
      </c>
      <c r="I88" s="17">
        <f t="shared" si="14"/>
        <v>520.39892513560198</v>
      </c>
      <c r="J88" s="17">
        <f t="shared" si="14"/>
        <v>386.54604994301934</v>
      </c>
      <c r="K88" s="17">
        <f t="shared" si="14"/>
        <v>1419.0804952555616</v>
      </c>
      <c r="L88" s="17">
        <f t="shared" si="14"/>
        <v>7466.7919569527367</v>
      </c>
      <c r="M88" s="17">
        <f t="shared" si="14"/>
        <v>346.70654550356528</v>
      </c>
      <c r="N88" s="19">
        <f t="shared" si="14"/>
        <v>6757.4163369032922</v>
      </c>
      <c r="O88" s="16">
        <f t="shared" si="14"/>
        <v>516.47037974404759</v>
      </c>
      <c r="P88" s="17">
        <f t="shared" si="14"/>
        <v>1255.9590462093809</v>
      </c>
      <c r="Q88" s="17">
        <f>SUM(Q89:Q114)</f>
        <v>2707.6052683587764</v>
      </c>
      <c r="R88" s="19">
        <f t="shared" si="14"/>
        <v>68.44086063850952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4.6465999198774544</v>
      </c>
      <c r="G90" s="39">
        <v>2.0909699635941097</v>
      </c>
      <c r="H90" s="39">
        <v>15.682274730463272</v>
      </c>
      <c r="I90" s="39">
        <v>20.328874657861093</v>
      </c>
      <c r="J90" s="39">
        <v>9.1975853832326067</v>
      </c>
      <c r="K90" s="39">
        <v>15.101449742158035</v>
      </c>
      <c r="L90" s="39">
        <v>155.66109731729154</v>
      </c>
      <c r="M90" s="39">
        <v>2.0909699635941097</v>
      </c>
      <c r="N90" s="40">
        <v>232.32999599556663</v>
      </c>
      <c r="O90" s="38">
        <v>128.76146122922026</v>
      </c>
      <c r="P90" s="39">
        <v>139.21631104398045</v>
      </c>
      <c r="Q90" s="39">
        <v>147.3478609071249</v>
      </c>
      <c r="R90" s="40">
        <v>8.0293246644840952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277.14717600000006</v>
      </c>
      <c r="G91" s="39">
        <v>129.33534600000002</v>
      </c>
      <c r="H91" s="39">
        <v>1016.2063139999999</v>
      </c>
      <c r="I91" s="39"/>
      <c r="J91" s="39"/>
      <c r="K91" s="39">
        <v>461.91196000000002</v>
      </c>
      <c r="L91" s="39">
        <v>6651.532236</v>
      </c>
      <c r="M91" s="39"/>
      <c r="N91" s="40">
        <v>4619.1196140000011</v>
      </c>
      <c r="O91" s="38">
        <v>83.144155999999995</v>
      </c>
      <c r="P91" s="39">
        <v>554.29435600000011</v>
      </c>
      <c r="Q91" s="39">
        <v>1847.6478459999998</v>
      </c>
      <c r="R91" s="40">
        <v>1.5564560000000003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79.160752999999985</v>
      </c>
      <c r="G99" s="39">
        <v>60.853771999999999</v>
      </c>
      <c r="H99" s="39">
        <v>526.32575700000007</v>
      </c>
      <c r="I99" s="39">
        <v>489.03375699999992</v>
      </c>
      <c r="J99" s="39">
        <v>372.92001799999991</v>
      </c>
      <c r="K99" s="39">
        <v>422.07766299999997</v>
      </c>
      <c r="L99" s="39">
        <v>647.52476200000001</v>
      </c>
      <c r="M99" s="39">
        <v>338.17064700000003</v>
      </c>
      <c r="N99" s="40">
        <v>1764.589727</v>
      </c>
      <c r="O99" s="38">
        <v>153.40573000000001</v>
      </c>
      <c r="P99" s="39">
        <v>345.29003700000004</v>
      </c>
      <c r="Q99" s="39">
        <v>383.59909500000009</v>
      </c>
      <c r="R99" s="40">
        <v>4.6038670000000002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1.447567</v>
      </c>
      <c r="G107" s="39">
        <v>1.447567</v>
      </c>
      <c r="H107" s="39">
        <v>2.8963009999999998</v>
      </c>
      <c r="I107" s="39">
        <v>1.447567</v>
      </c>
      <c r="J107" s="39">
        <v>0.975406</v>
      </c>
      <c r="K107" s="39">
        <v>72.401680999999996</v>
      </c>
      <c r="L107" s="39">
        <v>2.8963009999999998</v>
      </c>
      <c r="M107" s="39">
        <v>1.447567</v>
      </c>
      <c r="N107" s="40">
        <v>0.289746</v>
      </c>
      <c r="O107" s="38">
        <v>107.15029799999998</v>
      </c>
      <c r="P107" s="39">
        <v>162.45526799999996</v>
      </c>
      <c r="Q107" s="39">
        <v>255.665358</v>
      </c>
      <c r="R107" s="40">
        <v>47.976895999999996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2.5089440000000005</v>
      </c>
      <c r="K108" s="39"/>
      <c r="L108" s="39"/>
      <c r="M108" s="39"/>
      <c r="N108" s="40"/>
      <c r="O108" s="38">
        <v>5.0179630000000017</v>
      </c>
      <c r="P108" s="39">
        <v>5.0179630000000017</v>
      </c>
      <c r="Q108" s="39">
        <v>5.0179630000000017</v>
      </c>
      <c r="R108" s="40">
        <v>0.20072100000000001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0.80501899999999982</v>
      </c>
      <c r="G109" s="39">
        <v>0.80501899999999982</v>
      </c>
      <c r="H109" s="39">
        <v>1.6106829999999999</v>
      </c>
      <c r="I109" s="39">
        <v>0.80501899999999982</v>
      </c>
      <c r="J109" s="39">
        <v>0.32949871787036855</v>
      </c>
      <c r="K109" s="39">
        <v>40.263802000000005</v>
      </c>
      <c r="L109" s="39">
        <v>1.6106829999999999</v>
      </c>
      <c r="M109" s="39">
        <v>0.80501899999999982</v>
      </c>
      <c r="N109" s="40">
        <v>0.16113</v>
      </c>
      <c r="O109" s="38">
        <v>2.3764394357407372</v>
      </c>
      <c r="P109" s="39">
        <v>2.700001435740738</v>
      </c>
      <c r="Q109" s="39">
        <v>3.3471224357407379</v>
      </c>
      <c r="R109" s="40">
        <v>1.2726112324400003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5.5308009599999997</v>
      </c>
      <c r="P110" s="39">
        <v>6.3130985099999997</v>
      </c>
      <c r="Q110" s="39">
        <v>7.8776936026910898</v>
      </c>
      <c r="R110" s="40">
        <v>3.0687951099999999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6.6511142155784535</v>
      </c>
      <c r="G114" s="39">
        <v>1.9512341866898</v>
      </c>
      <c r="H114" s="39">
        <v>4.2478427304633506</v>
      </c>
      <c r="I114" s="39">
        <v>8.7837074777409363</v>
      </c>
      <c r="J114" s="39">
        <v>0.61459784191643618</v>
      </c>
      <c r="K114" s="39">
        <v>407.32393951340333</v>
      </c>
      <c r="L114" s="39">
        <v>7.5668776354454721</v>
      </c>
      <c r="M114" s="39">
        <v>4.1923425399711611</v>
      </c>
      <c r="N114" s="40">
        <v>140.92612390772399</v>
      </c>
      <c r="O114" s="38">
        <v>31.083531119086597</v>
      </c>
      <c r="P114" s="39">
        <v>40.672011219659701</v>
      </c>
      <c r="Q114" s="39">
        <v>57.102329413219607</v>
      </c>
      <c r="R114" s="40">
        <v>1.7321896315854213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922.41095669216338</v>
      </c>
      <c r="G116" s="42">
        <f t="shared" si="15"/>
        <v>529.28289387499149</v>
      </c>
      <c r="H116" s="42">
        <f t="shared" si="15"/>
        <v>2671.475769316311</v>
      </c>
      <c r="I116" s="42">
        <f t="shared" si="15"/>
        <v>1698.8776220123059</v>
      </c>
      <c r="J116" s="42">
        <f t="shared" si="15"/>
        <v>511.17601303590914</v>
      </c>
      <c r="K116" s="42">
        <f t="shared" si="15"/>
        <v>6946.6422708638056</v>
      </c>
      <c r="L116" s="42">
        <f t="shared" si="15"/>
        <v>9077.6749461876225</v>
      </c>
      <c r="M116" s="42">
        <f t="shared" si="15"/>
        <v>597.39409087971194</v>
      </c>
      <c r="N116" s="43">
        <f t="shared" si="15"/>
        <v>25133.653658995783</v>
      </c>
      <c r="O116" s="41">
        <f t="shared" si="15"/>
        <v>4434.1500604214098</v>
      </c>
      <c r="P116" s="42">
        <f t="shared" si="15"/>
        <v>5573.4919846852263</v>
      </c>
      <c r="Q116" s="42">
        <f t="shared" si="15"/>
        <v>7431.9109858789043</v>
      </c>
      <c r="R116" s="43">
        <f t="shared" si="15"/>
        <v>762.08692967395461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8.6749199999999999E-2</v>
      </c>
      <c r="G121" s="17">
        <f t="shared" si="17"/>
        <v>0.30362220000000001</v>
      </c>
      <c r="H121" s="17">
        <f t="shared" si="17"/>
        <v>1.5181110000000002</v>
      </c>
      <c r="I121" s="17">
        <f t="shared" si="17"/>
        <v>0.65061899999999995</v>
      </c>
      <c r="J121" s="17">
        <f t="shared" si="17"/>
        <v>0.34699679999999999</v>
      </c>
      <c r="K121" s="17">
        <f t="shared" si="17"/>
        <v>2.8627235999999998</v>
      </c>
      <c r="L121" s="17">
        <f t="shared" si="17"/>
        <v>1.4747363999999998</v>
      </c>
      <c r="M121" s="17">
        <f t="shared" si="17"/>
        <v>8.6749199999999999E-2</v>
      </c>
      <c r="N121" s="19">
        <f t="shared" si="17"/>
        <v>0.56386980000000009</v>
      </c>
      <c r="O121" s="16">
        <f t="shared" si="17"/>
        <v>201.94853180000001</v>
      </c>
      <c r="P121" s="17">
        <f t="shared" si="17"/>
        <v>462.93430894000005</v>
      </c>
      <c r="Q121" s="17">
        <f>SUM(Q122:Q126)</f>
        <v>589.11183346000007</v>
      </c>
      <c r="R121" s="19">
        <f t="shared" si="17"/>
        <v>0.31316284000000005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8.6749199999999999E-2</v>
      </c>
      <c r="G123" s="102">
        <v>0.30362220000000001</v>
      </c>
      <c r="H123" s="102">
        <v>1.5181110000000002</v>
      </c>
      <c r="I123" s="102">
        <v>0.65061899999999995</v>
      </c>
      <c r="J123" s="102">
        <v>0.34699679999999999</v>
      </c>
      <c r="K123" s="102">
        <v>2.8627235999999998</v>
      </c>
      <c r="L123" s="102">
        <v>1.4747363999999998</v>
      </c>
      <c r="M123" s="102">
        <v>8.6749199999999999E-2</v>
      </c>
      <c r="N123" s="103">
        <v>0.56386980000000009</v>
      </c>
      <c r="O123" s="38">
        <v>201.94853180000001</v>
      </c>
      <c r="P123" s="39">
        <v>462.93430894000005</v>
      </c>
      <c r="Q123" s="39">
        <v>589.11183346000007</v>
      </c>
      <c r="R123" s="40">
        <v>0.31316284000000005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96.896744917926711</v>
      </c>
      <c r="G128" s="17">
        <f t="shared" si="18"/>
        <v>1464.2096503396551</v>
      </c>
      <c r="H128" s="17">
        <f t="shared" si="18"/>
        <v>2114.5271248471986</v>
      </c>
      <c r="I128" s="17">
        <f t="shared" si="18"/>
        <v>1921.7626087099427</v>
      </c>
      <c r="J128" s="17">
        <f t="shared" si="18"/>
        <v>880.29787860178169</v>
      </c>
      <c r="K128" s="17">
        <f t="shared" si="18"/>
        <v>4646.5616433538225</v>
      </c>
      <c r="L128" s="17">
        <f t="shared" si="18"/>
        <v>37476.511796285689</v>
      </c>
      <c r="M128" s="17">
        <f t="shared" si="18"/>
        <v>120.836005</v>
      </c>
      <c r="N128" s="19">
        <f t="shared" si="18"/>
        <v>25752.913240683389</v>
      </c>
      <c r="O128" s="16">
        <f t="shared" si="18"/>
        <v>1208.5031309518395</v>
      </c>
      <c r="P128" s="17">
        <f t="shared" si="18"/>
        <v>1591.8634183715308</v>
      </c>
      <c r="Q128" s="17">
        <f>SUM(Q129:Q138)</f>
        <v>3096.0498902447134</v>
      </c>
      <c r="R128" s="19">
        <f t="shared" si="18"/>
        <v>30.805739011113868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97.231136774600003</v>
      </c>
      <c r="P129" s="39">
        <v>231.097852663</v>
      </c>
      <c r="Q129" s="39">
        <v>536.70350785280004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2.414584959999996</v>
      </c>
      <c r="I130" s="39"/>
      <c r="J130" s="39"/>
      <c r="K130" s="39"/>
      <c r="L130" s="39"/>
      <c r="M130" s="39"/>
      <c r="N130" s="40">
        <v>4.86875328</v>
      </c>
      <c r="O130" s="38">
        <v>1.622917759999996</v>
      </c>
      <c r="P130" s="39">
        <v>3.245835519999996</v>
      </c>
      <c r="Q130" s="39">
        <v>14.17084288</v>
      </c>
      <c r="R130" s="40">
        <v>3.8950026239999998E-2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0.27708352000000003</v>
      </c>
      <c r="G131" s="39"/>
      <c r="H131" s="39">
        <v>18.564595839999999</v>
      </c>
      <c r="I131" s="39">
        <v>0.47500031999999998</v>
      </c>
      <c r="J131" s="39">
        <v>7.9166719999999996E-2</v>
      </c>
      <c r="K131" s="39">
        <v>6.9666713600000003</v>
      </c>
      <c r="L131" s="39">
        <v>0.55416704000000006</v>
      </c>
      <c r="M131" s="39"/>
      <c r="N131" s="40">
        <v>33.487522560000002</v>
      </c>
      <c r="O131" s="38">
        <v>5.7000038399999609</v>
      </c>
      <c r="P131" s="39">
        <v>6.0166707199999996</v>
      </c>
      <c r="Q131" s="39">
        <v>27.114601599999961</v>
      </c>
      <c r="R131" s="40">
        <v>0.13680009216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2.4409999999999998</v>
      </c>
      <c r="G134" s="39">
        <v>3.6789999999999998</v>
      </c>
      <c r="H134" s="39">
        <v>64.718000000000004</v>
      </c>
      <c r="I134" s="39">
        <v>11.106</v>
      </c>
      <c r="J134" s="39">
        <v>4.1829999999999998</v>
      </c>
      <c r="K134" s="39">
        <v>32.517000000000003</v>
      </c>
      <c r="L134" s="39">
        <v>12.002000000000001</v>
      </c>
      <c r="M134" s="39">
        <v>12.608805</v>
      </c>
      <c r="N134" s="40">
        <v>65.688999999999993</v>
      </c>
      <c r="O134" s="38">
        <v>28.781224052999885</v>
      </c>
      <c r="P134" s="39">
        <v>28.781224052999885</v>
      </c>
      <c r="Q134" s="39">
        <v>81.734683080999659</v>
      </c>
      <c r="R134" s="40">
        <v>28.781224052999885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82.151661397926716</v>
      </c>
      <c r="G135" s="39">
        <v>1217.061650339655</v>
      </c>
      <c r="H135" s="39">
        <v>1064.9289440471985</v>
      </c>
      <c r="I135" s="39">
        <v>202.84360838994255</v>
      </c>
      <c r="J135" s="39">
        <v>770.80571188178169</v>
      </c>
      <c r="K135" s="39">
        <v>4158.2939719938222</v>
      </c>
      <c r="L135" s="39">
        <v>15213.27062924569</v>
      </c>
      <c r="M135" s="39"/>
      <c r="N135" s="40">
        <v>23327.014964843391</v>
      </c>
      <c r="O135" s="38">
        <v>212.98578880943964</v>
      </c>
      <c r="P135" s="39">
        <v>243.41233006793101</v>
      </c>
      <c r="Q135" s="39">
        <v>304.26541258491375</v>
      </c>
      <c r="R135" s="40">
        <v>0.76674883971398278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0.127</v>
      </c>
      <c r="G136" s="39">
        <v>6.9000000000000006E-2</v>
      </c>
      <c r="H136" s="39">
        <v>1.3009999999999999</v>
      </c>
      <c r="I136" s="39">
        <v>3.9380000000000002</v>
      </c>
      <c r="J136" s="39">
        <v>0.23</v>
      </c>
      <c r="K136" s="39">
        <v>0.48399999999999999</v>
      </c>
      <c r="L136" s="39">
        <v>1.4850000000000001</v>
      </c>
      <c r="M136" s="39"/>
      <c r="N136" s="40">
        <v>7.2530000000000001</v>
      </c>
      <c r="O136" s="38">
        <v>225.70205971480004</v>
      </c>
      <c r="P136" s="39">
        <v>283.70950534759999</v>
      </c>
      <c r="Q136" s="39">
        <v>475.46084224599997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11.9</v>
      </c>
      <c r="G137" s="39">
        <v>243.4</v>
      </c>
      <c r="H137" s="39">
        <v>962.6</v>
      </c>
      <c r="I137" s="39">
        <v>1703.4</v>
      </c>
      <c r="J137" s="39">
        <v>105</v>
      </c>
      <c r="K137" s="39">
        <v>448.3</v>
      </c>
      <c r="L137" s="39">
        <v>22249.200000000001</v>
      </c>
      <c r="M137" s="39">
        <v>108.2272</v>
      </c>
      <c r="N137" s="40">
        <v>2314.6</v>
      </c>
      <c r="O137" s="38">
        <v>636.48</v>
      </c>
      <c r="P137" s="39">
        <v>795.6</v>
      </c>
      <c r="Q137" s="39">
        <v>1656.6</v>
      </c>
      <c r="R137" s="40">
        <v>1.0820160000000001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479.88479037940004</v>
      </c>
      <c r="G140" s="17">
        <f t="shared" si="19"/>
        <v>152.81711765989999</v>
      </c>
      <c r="H140" s="17">
        <f t="shared" si="19"/>
        <v>6180.3125877499997</v>
      </c>
      <c r="I140" s="17">
        <f t="shared" si="19"/>
        <v>3783.1331919899999</v>
      </c>
      <c r="J140" s="17">
        <f t="shared" si="19"/>
        <v>297.93626954849998</v>
      </c>
      <c r="K140" s="17">
        <f t="shared" si="19"/>
        <v>100.29180212</v>
      </c>
      <c r="L140" s="17">
        <f t="shared" si="19"/>
        <v>1578.2692808878001</v>
      </c>
      <c r="M140" s="17">
        <f t="shared" si="19"/>
        <v>0</v>
      </c>
      <c r="N140" s="19">
        <f t="shared" si="19"/>
        <v>5143.5080380998988</v>
      </c>
      <c r="O140" s="16">
        <f t="shared" si="19"/>
        <v>622.93690915970046</v>
      </c>
      <c r="P140" s="17">
        <f t="shared" si="19"/>
        <v>1225.7799412436714</v>
      </c>
      <c r="Q140" s="17">
        <f>SUM(Q141:Q149)</f>
        <v>2126.1523462088389</v>
      </c>
      <c r="R140" s="19">
        <f t="shared" si="19"/>
        <v>32.580167407442474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190.9832430627165</v>
      </c>
      <c r="P141" s="39">
        <v>424.98586347270339</v>
      </c>
      <c r="Q141" s="39">
        <v>489.39484184087905</v>
      </c>
      <c r="R141" s="40">
        <v>4.3031073304424794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15.104499409999999</v>
      </c>
      <c r="G142" s="39">
        <v>6.4733568900000007</v>
      </c>
      <c r="H142" s="39">
        <v>4.1495877500000002</v>
      </c>
      <c r="I142" s="39">
        <v>8.1331919900000003</v>
      </c>
      <c r="J142" s="39"/>
      <c r="K142" s="39">
        <v>1.99180212</v>
      </c>
      <c r="L142" s="39">
        <v>213.12282684000002</v>
      </c>
      <c r="M142" s="39"/>
      <c r="N142" s="40">
        <v>1030.7575970999999</v>
      </c>
      <c r="O142" s="38">
        <v>243.61562999999998</v>
      </c>
      <c r="P142" s="39">
        <v>345.1221425</v>
      </c>
      <c r="Q142" s="39">
        <v>406.02604999999994</v>
      </c>
      <c r="R142" s="40">
        <v>24.361562999999997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566.11206400000003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464.78029096940003</v>
      </c>
      <c r="G149" s="39">
        <v>146.3437607699</v>
      </c>
      <c r="H149" s="39">
        <v>6176.1629999999996</v>
      </c>
      <c r="I149" s="39">
        <v>3775</v>
      </c>
      <c r="J149" s="39">
        <v>297.93626954849998</v>
      </c>
      <c r="K149" s="39">
        <v>98.3</v>
      </c>
      <c r="L149" s="39">
        <v>1365.1464540478</v>
      </c>
      <c r="M149" s="39"/>
      <c r="N149" s="40">
        <v>4112.7504409998992</v>
      </c>
      <c r="O149" s="38">
        <v>188.33803609698401</v>
      </c>
      <c r="P149" s="39">
        <v>455.67193527096799</v>
      </c>
      <c r="Q149" s="39">
        <v>664.61939036796014</v>
      </c>
      <c r="R149" s="40">
        <v>3.9154970770000008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238.05684100000002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622.14624130461675</v>
      </c>
      <c r="P155" s="17">
        <f t="shared" si="21"/>
        <v>827.24515173615589</v>
      </c>
      <c r="Q155" s="17">
        <f>SUM(Q156:Q171)</f>
        <v>1032.3440641772229</v>
      </c>
      <c r="R155" s="19">
        <f t="shared" si="21"/>
        <v>12.288197786092338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374.24159999999995</v>
      </c>
      <c r="P159" s="39">
        <v>498.98879999999997</v>
      </c>
      <c r="Q159" s="39">
        <v>623.73599999999999</v>
      </c>
      <c r="R159" s="40">
        <v>6.7363489999999997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72.584000000000003</v>
      </c>
      <c r="P160" s="39">
        <v>96.778666663333354</v>
      </c>
      <c r="Q160" s="39">
        <v>120.97333333666668</v>
      </c>
      <c r="R160" s="40">
        <v>1.3065120000000001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46.895044999999996</v>
      </c>
      <c r="P162" s="39">
        <v>62.526724999999999</v>
      </c>
      <c r="Q162" s="39">
        <v>78.158405999528171</v>
      </c>
      <c r="R162" s="40">
        <v>0.84411199999999997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95.45483930461684</v>
      </c>
      <c r="P163" s="39">
        <v>127.27311907282245</v>
      </c>
      <c r="Q163" s="39">
        <v>159.09139884102805</v>
      </c>
      <c r="R163" s="40">
        <v>1.9090967860923367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10.959199999999999</v>
      </c>
      <c r="P164" s="39">
        <v>12.3291</v>
      </c>
      <c r="Q164" s="39">
        <v>13.699</v>
      </c>
      <c r="R164" s="40">
        <v>1.09592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10.452780000000001</v>
      </c>
      <c r="P165" s="39">
        <v>13.93704</v>
      </c>
      <c r="Q165" s="39">
        <v>17.421299999999999</v>
      </c>
      <c r="R165" s="40">
        <v>0.18815000000000001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1.3615470000000001</v>
      </c>
      <c r="P167" s="39">
        <v>1.815396</v>
      </c>
      <c r="Q167" s="39">
        <v>2.2692450000000002</v>
      </c>
      <c r="R167" s="40">
        <v>2.4507999999999999E-2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238.05684100000002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10.197229999999999</v>
      </c>
      <c r="P169" s="39">
        <v>13.596304999999999</v>
      </c>
      <c r="Q169" s="39">
        <v>16.995380999999998</v>
      </c>
      <c r="R169" s="40">
        <v>0.18355000000000002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816.9518700000001</v>
      </c>
      <c r="P173" s="17">
        <f t="shared" si="22"/>
        <v>1130.9437090000001</v>
      </c>
      <c r="Q173" s="17">
        <f>SUM(Q174:Q199)</f>
        <v>1475.2984289999999</v>
      </c>
      <c r="R173" s="19">
        <f t="shared" si="22"/>
        <v>14.705133000000002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13.017415</v>
      </c>
      <c r="P179" s="39">
        <v>17.356553000000002</v>
      </c>
      <c r="Q179" s="39">
        <v>21.695691</v>
      </c>
      <c r="R179" s="40">
        <v>0.23431299999999999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12.612347</v>
      </c>
      <c r="P180" s="39">
        <v>16.816464</v>
      </c>
      <c r="Q180" s="39">
        <v>21.020578999999998</v>
      </c>
      <c r="R180" s="40">
        <v>0.227022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2.2325650000000001</v>
      </c>
      <c r="P181" s="39">
        <v>44.651299999999999</v>
      </c>
      <c r="Q181" s="39">
        <v>117.432919</v>
      </c>
      <c r="R181" s="40">
        <v>4.0185999999999999E-2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788.73750000000007</v>
      </c>
      <c r="P182" s="39">
        <v>1051.6500000000001</v>
      </c>
      <c r="Q182" s="39">
        <v>1314.5625</v>
      </c>
      <c r="R182" s="40">
        <v>14.197275000000001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0.304759</v>
      </c>
      <c r="P184" s="39">
        <v>0.40634599999999998</v>
      </c>
      <c r="Q184" s="39">
        <v>0.50793200000000005</v>
      </c>
      <c r="R184" s="40">
        <v>5.4860000000000004E-3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4.7284E-2</v>
      </c>
      <c r="P190" s="39">
        <v>6.3045999999999991E-2</v>
      </c>
      <c r="Q190" s="39">
        <v>7.8808000000000003E-2</v>
      </c>
      <c r="R190" s="40">
        <v>8.5099999999999998E-4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791.099152</v>
      </c>
      <c r="G204" s="17">
        <f t="shared" ref="G204:R204" si="24">SUM(G205:G226)</f>
        <v>362.08634771999994</v>
      </c>
      <c r="H204" s="17">
        <f t="shared" si="24"/>
        <v>985.85679904000006</v>
      </c>
      <c r="I204" s="17">
        <f t="shared" si="24"/>
        <v>16.94186972</v>
      </c>
      <c r="J204" s="17">
        <f t="shared" si="24"/>
        <v>3.162906</v>
      </c>
      <c r="K204" s="17">
        <f t="shared" si="24"/>
        <v>1367.8901211199998</v>
      </c>
      <c r="L204" s="17">
        <f t="shared" si="24"/>
        <v>8160.6883132000003</v>
      </c>
      <c r="M204" s="17">
        <f t="shared" si="24"/>
        <v>3786.5663599200002</v>
      </c>
      <c r="N204" s="19">
        <f t="shared" si="24"/>
        <v>443.07047999999998</v>
      </c>
      <c r="O204" s="16">
        <f t="shared" si="24"/>
        <v>2762.4642467358194</v>
      </c>
      <c r="P204" s="17">
        <f t="shared" si="24"/>
        <v>14359.424418835462</v>
      </c>
      <c r="Q204" s="17">
        <f t="shared" si="24"/>
        <v>36311.410985470924</v>
      </c>
      <c r="R204" s="19">
        <f t="shared" si="24"/>
        <v>24.201679206345776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809.36694719999991</v>
      </c>
      <c r="P206" s="39">
        <v>1079.1559295999998</v>
      </c>
      <c r="Q206" s="39">
        <v>1348.9449119999999</v>
      </c>
      <c r="R206" s="40">
        <v>21.043540627200002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20.401523000000005</v>
      </c>
      <c r="P213" s="39">
        <v>102.00760099999999</v>
      </c>
      <c r="Q213" s="39">
        <v>408.030393</v>
      </c>
      <c r="R213" s="40">
        <v>2.6519999999999998E-3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29.483331000000003</v>
      </c>
      <c r="P214" s="39">
        <v>430.16666999999995</v>
      </c>
      <c r="Q214" s="39">
        <v>768.49999600000001</v>
      </c>
      <c r="R214" s="40">
        <v>1.6805510000000001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791.099152</v>
      </c>
      <c r="G216" s="39">
        <v>362.08634771999994</v>
      </c>
      <c r="H216" s="39">
        <v>985.85679904000006</v>
      </c>
      <c r="I216" s="39">
        <v>16.94186972</v>
      </c>
      <c r="J216" s="39">
        <v>3.162906</v>
      </c>
      <c r="K216" s="39">
        <v>1367.8901211199998</v>
      </c>
      <c r="L216" s="39">
        <v>7437.2383122000001</v>
      </c>
      <c r="M216" s="39">
        <v>3786.5663599200002</v>
      </c>
      <c r="N216" s="40">
        <v>443.07047999999998</v>
      </c>
      <c r="O216" s="38">
        <v>684.47409800000003</v>
      </c>
      <c r="P216" s="39">
        <v>781.25345800000002</v>
      </c>
      <c r="Q216" s="39">
        <v>886.56408199999998</v>
      </c>
      <c r="R216" s="40">
        <v>1.1705393711999998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61.162380535819665</v>
      </c>
      <c r="P217" s="39">
        <v>409.94920423546438</v>
      </c>
      <c r="Q217" s="39">
        <v>815.49840847092878</v>
      </c>
      <c r="R217" s="40">
        <v>0.28134656667377045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1.2803500000000001</v>
      </c>
      <c r="P222" s="39">
        <v>1.707722</v>
      </c>
      <c r="Q222" s="39">
        <v>2.13686</v>
      </c>
      <c r="R222" s="40">
        <v>2.3049641272000002E-2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482.40806700000002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538.92537899999991</v>
      </c>
      <c r="P224" s="39">
        <v>5389.2537979999979</v>
      </c>
      <c r="Q224" s="39">
        <v>10994.077753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617.37023799999997</v>
      </c>
      <c r="P225" s="39">
        <v>6165.9300359999997</v>
      </c>
      <c r="Q225" s="39">
        <v>20605.250513999999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21.435006000000001</v>
      </c>
      <c r="P236" s="17">
        <v>214.35006000000001</v>
      </c>
      <c r="Q236" s="17">
        <v>428.70012300000002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1367.9674364973268</v>
      </c>
      <c r="G238" s="42">
        <f t="shared" si="26"/>
        <v>1979.4167379195551</v>
      </c>
      <c r="H238" s="42">
        <f t="shared" si="26"/>
        <v>9282.214622637197</v>
      </c>
      <c r="I238" s="42">
        <f t="shared" si="26"/>
        <v>5722.4882894199427</v>
      </c>
      <c r="J238" s="42">
        <f t="shared" si="26"/>
        <v>1419.8008919502818</v>
      </c>
      <c r="K238" s="42">
        <f t="shared" si="26"/>
        <v>6117.606290193823</v>
      </c>
      <c r="L238" s="42">
        <f t="shared" si="26"/>
        <v>47216.944126773487</v>
      </c>
      <c r="M238" s="42">
        <f t="shared" si="26"/>
        <v>3907.4891141200005</v>
      </c>
      <c r="N238" s="43">
        <f t="shared" si="26"/>
        <v>31340.05562858329</v>
      </c>
      <c r="O238" s="41">
        <f t="shared" si="26"/>
        <v>6256.3859359519765</v>
      </c>
      <c r="P238" s="42">
        <f t="shared" si="26"/>
        <v>19812.54100812682</v>
      </c>
      <c r="Q238" s="42">
        <f t="shared" si="26"/>
        <v>45059.067671561708</v>
      </c>
      <c r="R238" s="43">
        <f t="shared" si="26"/>
        <v>114.89407925099447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16.592393999999999</v>
      </c>
      <c r="P243" s="17">
        <f t="shared" si="28"/>
        <v>107.850561</v>
      </c>
      <c r="Q243" s="17">
        <f>SUM(Q244:Q246)</f>
        <v>226.76271799999998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16.592393999999999</v>
      </c>
      <c r="P244" s="39">
        <v>107.850561</v>
      </c>
      <c r="Q244" s="39">
        <v>226.76271799999998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16.592393999999999</v>
      </c>
      <c r="P272" s="42">
        <f t="shared" si="34"/>
        <v>107.850561</v>
      </c>
      <c r="Q272" s="42">
        <f t="shared" si="34"/>
        <v>226.76271799999998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168.62367100000003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168.62367100000003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5.3169999999999997E-3</v>
      </c>
      <c r="G336" s="17">
        <f t="shared" ref="G336:R336" si="42">SUM(G337:G339)</f>
        <v>451.64571600000005</v>
      </c>
      <c r="H336" s="17">
        <f t="shared" si="42"/>
        <v>6.2346000000000013E-2</v>
      </c>
      <c r="I336" s="17">
        <f t="shared" si="42"/>
        <v>453.41413000000006</v>
      </c>
      <c r="J336" s="17">
        <f t="shared" si="42"/>
        <v>2.2999999999999998E-4</v>
      </c>
      <c r="K336" s="17">
        <f t="shared" si="42"/>
        <v>225.93978500000003</v>
      </c>
      <c r="L336" s="17">
        <f t="shared" si="42"/>
        <v>3.1330490000000006</v>
      </c>
      <c r="M336" s="17">
        <f t="shared" si="42"/>
        <v>0</v>
      </c>
      <c r="N336" s="19">
        <f t="shared" si="42"/>
        <v>226.85892100000001</v>
      </c>
      <c r="O336" s="16">
        <f t="shared" si="42"/>
        <v>2465.7635449999989</v>
      </c>
      <c r="P336" s="17">
        <f t="shared" si="42"/>
        <v>2657.5030049999991</v>
      </c>
      <c r="Q336" s="17">
        <f t="shared" si="42"/>
        <v>2697.1057079999991</v>
      </c>
      <c r="R336" s="19">
        <f t="shared" si="42"/>
        <v>1016.1895510000002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5.3169999999999997E-3</v>
      </c>
      <c r="G337" s="23">
        <v>5.9130000000000007E-3</v>
      </c>
      <c r="H337" s="23">
        <v>6.2346000000000013E-2</v>
      </c>
      <c r="I337" s="23">
        <v>1.7743270000000004</v>
      </c>
      <c r="J337" s="23">
        <v>2.2999999999999998E-4</v>
      </c>
      <c r="K337" s="23">
        <v>0.11988700000000001</v>
      </c>
      <c r="L337" s="23">
        <v>3.1330490000000006</v>
      </c>
      <c r="M337" s="23"/>
      <c r="N337" s="24">
        <v>1.0390230000000003</v>
      </c>
      <c r="O337" s="22">
        <v>207.56454399999996</v>
      </c>
      <c r="P337" s="23">
        <v>399.30400400000002</v>
      </c>
      <c r="Q337" s="23">
        <v>438.90670699999993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451.63980300000003</v>
      </c>
      <c r="H338" s="23"/>
      <c r="I338" s="23">
        <v>451.63980300000003</v>
      </c>
      <c r="J338" s="23"/>
      <c r="K338" s="23">
        <v>225.81989800000002</v>
      </c>
      <c r="L338" s="23"/>
      <c r="M338" s="23"/>
      <c r="N338" s="24">
        <v>225.81989800000002</v>
      </c>
      <c r="O338" s="22">
        <v>2258.199000999999</v>
      </c>
      <c r="P338" s="23">
        <v>2258.199000999999</v>
      </c>
      <c r="Q338" s="23">
        <v>2258.199000999999</v>
      </c>
      <c r="R338" s="24">
        <v>1016.1895510000002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5.3169999999999997E-3</v>
      </c>
      <c r="G341" s="27">
        <f t="shared" si="43"/>
        <v>451.64571600000005</v>
      </c>
      <c r="H341" s="27">
        <f t="shared" si="43"/>
        <v>6.2346000000000013E-2</v>
      </c>
      <c r="I341" s="27">
        <f t="shared" si="43"/>
        <v>453.41413000000006</v>
      </c>
      <c r="J341" s="27">
        <f t="shared" si="43"/>
        <v>168.62390100000002</v>
      </c>
      <c r="K341" s="27">
        <f t="shared" si="43"/>
        <v>225.93978500000003</v>
      </c>
      <c r="L341" s="27">
        <f t="shared" si="43"/>
        <v>3.1330490000000006</v>
      </c>
      <c r="M341" s="27">
        <f t="shared" si="43"/>
        <v>0</v>
      </c>
      <c r="N341" s="28">
        <f t="shared" si="43"/>
        <v>226.85892100000001</v>
      </c>
      <c r="O341" s="26">
        <f t="shared" si="43"/>
        <v>2465.7635449999989</v>
      </c>
      <c r="P341" s="27">
        <f t="shared" si="43"/>
        <v>2657.5030049999991</v>
      </c>
      <c r="Q341" s="27">
        <f t="shared" si="43"/>
        <v>2697.1057079999991</v>
      </c>
      <c r="R341" s="28">
        <f t="shared" si="43"/>
        <v>1016.1895510000002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2.4848319999999999</v>
      </c>
      <c r="G346" s="17">
        <f t="shared" si="45"/>
        <v>197.032355</v>
      </c>
      <c r="H346" s="17">
        <f t="shared" si="45"/>
        <v>957.94297600000004</v>
      </c>
      <c r="I346" s="17">
        <f t="shared" si="45"/>
        <v>33461.618236000009</v>
      </c>
      <c r="J346" s="17">
        <f t="shared" si="45"/>
        <v>102.894544</v>
      </c>
      <c r="K346" s="17">
        <f t="shared" si="45"/>
        <v>1379.6127290000002</v>
      </c>
      <c r="L346" s="17">
        <f t="shared" si="45"/>
        <v>21066.689570999999</v>
      </c>
      <c r="M346" s="17">
        <f t="shared" si="45"/>
        <v>196.81688300000002</v>
      </c>
      <c r="N346" s="19">
        <f t="shared" si="45"/>
        <v>19673.480717000002</v>
      </c>
      <c r="O346" s="16">
        <f t="shared" si="45"/>
        <v>7356.4390869999988</v>
      </c>
      <c r="P346" s="17">
        <f t="shared" si="45"/>
        <v>7356.4390869999988</v>
      </c>
      <c r="Q346" s="17">
        <f>SUM(Q347:Q349)</f>
        <v>7356.4390869999988</v>
      </c>
      <c r="R346" s="19">
        <f t="shared" si="45"/>
        <v>6254.9278589999994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0.90163499999999996</v>
      </c>
      <c r="G347" s="23">
        <v>87.954758999999996</v>
      </c>
      <c r="H347" s="23">
        <v>419.63426799999996</v>
      </c>
      <c r="I347" s="23">
        <v>14953.096295000001</v>
      </c>
      <c r="J347" s="23">
        <v>38.349303999999997</v>
      </c>
      <c r="K347" s="23">
        <v>615.525125</v>
      </c>
      <c r="L347" s="23">
        <v>7425.6147119999996</v>
      </c>
      <c r="M347" s="23">
        <v>87.825462000000016</v>
      </c>
      <c r="N347" s="24">
        <v>8767.3934260000005</v>
      </c>
      <c r="O347" s="22">
        <v>3055.5556279999992</v>
      </c>
      <c r="P347" s="23">
        <v>3055.5556279999992</v>
      </c>
      <c r="Q347" s="23">
        <v>3055.5556279999992</v>
      </c>
      <c r="R347" s="24">
        <v>2597.6042969999999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0.34235200000000005</v>
      </c>
      <c r="G348" s="23">
        <v>34.161776999999987</v>
      </c>
      <c r="H348" s="23">
        <v>162.01644499999998</v>
      </c>
      <c r="I348" s="23">
        <v>5807.6819340000002</v>
      </c>
      <c r="J348" s="23">
        <v>14.360424999999999</v>
      </c>
      <c r="K348" s="23">
        <v>239.10497900000001</v>
      </c>
      <c r="L348" s="23">
        <v>2862.8093970000009</v>
      </c>
      <c r="M348" s="23">
        <v>34.105155000000003</v>
      </c>
      <c r="N348" s="24">
        <v>3403.8180249999991</v>
      </c>
      <c r="O348" s="22">
        <v>999.74066600000015</v>
      </c>
      <c r="P348" s="23">
        <v>999.74066600000015</v>
      </c>
      <c r="Q348" s="23">
        <v>999.74066600000015</v>
      </c>
      <c r="R348" s="24">
        <v>848.74795499999971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1.240845</v>
      </c>
      <c r="G349" s="23">
        <v>74.915819000000027</v>
      </c>
      <c r="H349" s="23">
        <v>376.2922630000001</v>
      </c>
      <c r="I349" s="23">
        <v>12700.840007000003</v>
      </c>
      <c r="J349" s="23">
        <v>50.184815000000008</v>
      </c>
      <c r="K349" s="23">
        <v>524.9826250000001</v>
      </c>
      <c r="L349" s="23">
        <v>10778.265461999999</v>
      </c>
      <c r="M349" s="23">
        <v>74.886265999999992</v>
      </c>
      <c r="N349" s="24">
        <v>7502.2692660000021</v>
      </c>
      <c r="O349" s="22">
        <v>3301.1427929999991</v>
      </c>
      <c r="P349" s="23">
        <v>3301.1427929999991</v>
      </c>
      <c r="Q349" s="23">
        <v>3301.1427929999991</v>
      </c>
      <c r="R349" s="24">
        <v>2808.5756070000002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0.21179099999999998</v>
      </c>
      <c r="G351" s="17">
        <f t="shared" si="46"/>
        <v>15.656568</v>
      </c>
      <c r="H351" s="17">
        <f t="shared" si="46"/>
        <v>82.820425999999998</v>
      </c>
      <c r="I351" s="17">
        <f t="shared" si="46"/>
        <v>2664.5196230000001</v>
      </c>
      <c r="J351" s="17">
        <f t="shared" si="46"/>
        <v>10.980792999999998</v>
      </c>
      <c r="K351" s="17">
        <f t="shared" si="46"/>
        <v>109.22186399999998</v>
      </c>
      <c r="L351" s="17">
        <f t="shared" si="46"/>
        <v>1318.5786129999997</v>
      </c>
      <c r="M351" s="17">
        <f t="shared" si="46"/>
        <v>15.689187999999998</v>
      </c>
      <c r="N351" s="19">
        <f t="shared" si="46"/>
        <v>1572.5316159999998</v>
      </c>
      <c r="O351" s="16">
        <f t="shared" si="46"/>
        <v>1436.8904210000001</v>
      </c>
      <c r="P351" s="17">
        <f t="shared" si="46"/>
        <v>1436.8904210000001</v>
      </c>
      <c r="Q351" s="17">
        <f>SUM(Q352:Q354)</f>
        <v>1436.8904210000001</v>
      </c>
      <c r="R351" s="19">
        <f t="shared" si="46"/>
        <v>1162.0744239999999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8.6830999999999978E-2</v>
      </c>
      <c r="G352" s="23">
        <v>6.3375939999999984</v>
      </c>
      <c r="H352" s="23">
        <v>33.604686999999998</v>
      </c>
      <c r="I352" s="23">
        <v>1078.5225479999999</v>
      </c>
      <c r="J352" s="23">
        <v>4.4990299999999985</v>
      </c>
      <c r="K352" s="23">
        <v>44.210846999999987</v>
      </c>
      <c r="L352" s="23">
        <v>541.21646799999996</v>
      </c>
      <c r="M352" s="23">
        <v>6.3512610000000009</v>
      </c>
      <c r="N352" s="24">
        <v>636.6708249999997</v>
      </c>
      <c r="O352" s="22">
        <v>724.72746000000006</v>
      </c>
      <c r="P352" s="23">
        <v>724.72746000000006</v>
      </c>
      <c r="Q352" s="23">
        <v>724.72746000000006</v>
      </c>
      <c r="R352" s="24">
        <v>584.56504499999994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2.3993000000000004E-2</v>
      </c>
      <c r="G353" s="23">
        <v>2.5264760000000002</v>
      </c>
      <c r="H353" s="23">
        <v>12.503315999999998</v>
      </c>
      <c r="I353" s="23">
        <v>430.24018100000006</v>
      </c>
      <c r="J353" s="23">
        <v>1.2258879999999999</v>
      </c>
      <c r="K353" s="23">
        <v>17.641457000000003</v>
      </c>
      <c r="L353" s="23">
        <v>153.30349600000005</v>
      </c>
      <c r="M353" s="23">
        <v>2.5264999999999995</v>
      </c>
      <c r="N353" s="24">
        <v>252.40450399999995</v>
      </c>
      <c r="O353" s="22">
        <v>148.55070299999997</v>
      </c>
      <c r="P353" s="23">
        <v>148.55070299999997</v>
      </c>
      <c r="Q353" s="23">
        <v>148.55070299999997</v>
      </c>
      <c r="R353" s="24">
        <v>112.02590799999999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0.100967</v>
      </c>
      <c r="G354" s="23">
        <v>6.792498000000001</v>
      </c>
      <c r="H354" s="23">
        <v>36.712422999999994</v>
      </c>
      <c r="I354" s="23">
        <v>1155.7568939999999</v>
      </c>
      <c r="J354" s="23">
        <v>5.2558750000000005</v>
      </c>
      <c r="K354" s="23">
        <v>47.36956</v>
      </c>
      <c r="L354" s="23">
        <v>624.05864899999972</v>
      </c>
      <c r="M354" s="23">
        <v>6.8114269999999992</v>
      </c>
      <c r="N354" s="24">
        <v>683.45628699999997</v>
      </c>
      <c r="O354" s="22">
        <v>563.61225800000011</v>
      </c>
      <c r="P354" s="23">
        <v>563.61225800000011</v>
      </c>
      <c r="Q354" s="23">
        <v>563.61225800000011</v>
      </c>
      <c r="R354" s="24">
        <v>465.48347100000001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0.55594399999999999</v>
      </c>
      <c r="G356" s="17">
        <f t="shared" si="47"/>
        <v>24.979813000000004</v>
      </c>
      <c r="H356" s="17">
        <f t="shared" si="47"/>
        <v>151.23808799999995</v>
      </c>
      <c r="I356" s="17">
        <f t="shared" si="47"/>
        <v>4246.1426300000012</v>
      </c>
      <c r="J356" s="17">
        <f t="shared" si="47"/>
        <v>29.455823000000006</v>
      </c>
      <c r="K356" s="17">
        <f t="shared" si="47"/>
        <v>173.86402199999998</v>
      </c>
      <c r="L356" s="17">
        <f t="shared" si="47"/>
        <v>3324.6598090000002</v>
      </c>
      <c r="M356" s="17">
        <f t="shared" si="47"/>
        <v>25.149256000000001</v>
      </c>
      <c r="N356" s="19">
        <f t="shared" si="47"/>
        <v>2538.8019649999992</v>
      </c>
      <c r="O356" s="16">
        <f t="shared" si="47"/>
        <v>1897.4198040000001</v>
      </c>
      <c r="P356" s="17">
        <f t="shared" si="47"/>
        <v>1897.4198040000001</v>
      </c>
      <c r="Q356" s="17">
        <f>SUM(Q357:Q359)</f>
        <v>1897.4198040000001</v>
      </c>
      <c r="R356" s="19">
        <f t="shared" si="47"/>
        <v>1301.5411239999999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0.34712900000000002</v>
      </c>
      <c r="G357" s="23">
        <v>13.067644000000001</v>
      </c>
      <c r="H357" s="23">
        <v>83.797152999999994</v>
      </c>
      <c r="I357" s="23">
        <v>2219.6975000000002</v>
      </c>
      <c r="J357" s="23">
        <v>18.398037000000002</v>
      </c>
      <c r="K357" s="23">
        <v>90.867992999999984</v>
      </c>
      <c r="L357" s="23">
        <v>2074.6489689999999</v>
      </c>
      <c r="M357" s="23">
        <v>13.184654999999996</v>
      </c>
      <c r="N357" s="24">
        <v>1335.4914879999997</v>
      </c>
      <c r="O357" s="22">
        <v>1164.8980630000001</v>
      </c>
      <c r="P357" s="23">
        <v>1164.8980630000001</v>
      </c>
      <c r="Q357" s="23">
        <v>1164.8980630000001</v>
      </c>
      <c r="R357" s="24">
        <v>804.11689299999966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9.9576999999999999E-2</v>
      </c>
      <c r="G358" s="23">
        <v>3.4957109999999996</v>
      </c>
      <c r="H358" s="23">
        <v>22.973024999999996</v>
      </c>
      <c r="I358" s="23">
        <v>593.59910500000012</v>
      </c>
      <c r="J358" s="23">
        <v>5.2774650000000021</v>
      </c>
      <c r="K358" s="23">
        <v>24.297960999999997</v>
      </c>
      <c r="L358" s="23">
        <v>595.11010600000009</v>
      </c>
      <c r="M358" s="23">
        <v>3.5303910000000012</v>
      </c>
      <c r="N358" s="24">
        <v>358.13309699999991</v>
      </c>
      <c r="O358" s="22">
        <v>332.42421399999995</v>
      </c>
      <c r="P358" s="23">
        <v>332.42421399999995</v>
      </c>
      <c r="Q358" s="23">
        <v>332.42421399999995</v>
      </c>
      <c r="R358" s="24">
        <v>230.09202600000006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0.10923799999999999</v>
      </c>
      <c r="G359" s="23">
        <v>8.4164580000000022</v>
      </c>
      <c r="H359" s="23">
        <v>44.467909999999975</v>
      </c>
      <c r="I359" s="23">
        <v>1432.8460250000005</v>
      </c>
      <c r="J359" s="23">
        <v>5.7803209999999998</v>
      </c>
      <c r="K359" s="23">
        <v>58.698067999999999</v>
      </c>
      <c r="L359" s="23">
        <v>654.90073400000017</v>
      </c>
      <c r="M359" s="23">
        <v>8.434210000000002</v>
      </c>
      <c r="N359" s="24">
        <v>845.17737999999974</v>
      </c>
      <c r="O359" s="22">
        <v>400.09752700000018</v>
      </c>
      <c r="P359" s="23">
        <v>400.09752700000018</v>
      </c>
      <c r="Q359" s="23">
        <v>400.09752700000018</v>
      </c>
      <c r="R359" s="24">
        <v>267.33220500000004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1.5191000000000001E-2</v>
      </c>
      <c r="G361" s="17">
        <v>12.085184999999997</v>
      </c>
      <c r="H361" s="17">
        <v>51.161270000000002</v>
      </c>
      <c r="I361" s="17">
        <v>2060.4022170000003</v>
      </c>
      <c r="J361" s="17">
        <v>0.440415</v>
      </c>
      <c r="K361" s="17">
        <v>84.562398999999999</v>
      </c>
      <c r="L361" s="17">
        <v>169.50029499999997</v>
      </c>
      <c r="M361" s="17">
        <v>12.032228999999996</v>
      </c>
      <c r="N361" s="19">
        <v>1193.8177310000003</v>
      </c>
      <c r="O361" s="16">
        <v>46.793028999999983</v>
      </c>
      <c r="P361" s="17">
        <v>46.793028999999983</v>
      </c>
      <c r="Q361" s="17">
        <v>46.793028999999983</v>
      </c>
      <c r="R361" s="19">
        <v>7.1123630000000002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0.15362899999999999</v>
      </c>
      <c r="G363" s="17">
        <f t="shared" si="48"/>
        <v>3.009328</v>
      </c>
      <c r="H363" s="17">
        <f t="shared" si="48"/>
        <v>15.465906000000004</v>
      </c>
      <c r="I363" s="17">
        <f t="shared" si="48"/>
        <v>498.26442700000007</v>
      </c>
      <c r="J363" s="17">
        <f t="shared" si="48"/>
        <v>4.4553170000000009</v>
      </c>
      <c r="K363" s="17">
        <f t="shared" si="48"/>
        <v>21.507098000000003</v>
      </c>
      <c r="L363" s="17">
        <f t="shared" si="48"/>
        <v>1713.8352249999998</v>
      </c>
      <c r="M363" s="17">
        <f t="shared" si="48"/>
        <v>2.9965830000000007</v>
      </c>
      <c r="N363" s="19">
        <f t="shared" si="48"/>
        <v>303.89328399999999</v>
      </c>
      <c r="O363" s="16">
        <f t="shared" si="48"/>
        <v>128.81131799999997</v>
      </c>
      <c r="P363" s="17">
        <f t="shared" si="48"/>
        <v>128.81131799999997</v>
      </c>
      <c r="Q363" s="17">
        <f>SUM(Q364:Q366)</f>
        <v>128.81131799999997</v>
      </c>
      <c r="R363" s="19">
        <f t="shared" si="48"/>
        <v>25.317627999999999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3.4226000000000006E-2</v>
      </c>
      <c r="G364" s="23">
        <v>0.6220070000000002</v>
      </c>
      <c r="H364" s="23">
        <v>3.241657</v>
      </c>
      <c r="I364" s="23">
        <v>102.74318700000002</v>
      </c>
      <c r="J364" s="23">
        <v>0.99256800000000023</v>
      </c>
      <c r="K364" s="23">
        <v>4.4527739999999998</v>
      </c>
      <c r="L364" s="23">
        <v>381.81277299999999</v>
      </c>
      <c r="M364" s="23">
        <v>0.61937600000000015</v>
      </c>
      <c r="N364" s="24">
        <v>62.921541000000005</v>
      </c>
      <c r="O364" s="22">
        <v>36.653601999999992</v>
      </c>
      <c r="P364" s="23">
        <v>36.653601999999992</v>
      </c>
      <c r="Q364" s="23">
        <v>36.653601999999992</v>
      </c>
      <c r="R364" s="24">
        <v>6.3782010000000016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1.1190999999999998E-2</v>
      </c>
      <c r="G365" s="23">
        <v>0.26107599999999992</v>
      </c>
      <c r="H365" s="23">
        <v>1.302902</v>
      </c>
      <c r="I365" s="23">
        <v>43.439202000000002</v>
      </c>
      <c r="J365" s="23">
        <v>0.32455000000000012</v>
      </c>
      <c r="K365" s="23">
        <v>1.8594820000000001</v>
      </c>
      <c r="L365" s="23">
        <v>124.84556799999997</v>
      </c>
      <c r="M365" s="23">
        <v>0.25996900000000001</v>
      </c>
      <c r="N365" s="24">
        <v>26.270582000000001</v>
      </c>
      <c r="O365" s="22">
        <v>15.917984000000001</v>
      </c>
      <c r="P365" s="23">
        <v>15.917984000000001</v>
      </c>
      <c r="Q365" s="23">
        <v>15.917984000000001</v>
      </c>
      <c r="R365" s="24">
        <v>2.7428169999999996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0.10821199999999999</v>
      </c>
      <c r="G366" s="23">
        <v>2.1262449999999999</v>
      </c>
      <c r="H366" s="23">
        <v>10.921347000000004</v>
      </c>
      <c r="I366" s="23">
        <v>352.08203800000001</v>
      </c>
      <c r="J366" s="23">
        <v>3.1381990000000006</v>
      </c>
      <c r="K366" s="23">
        <v>15.194842000000003</v>
      </c>
      <c r="L366" s="23">
        <v>1207.1768839999997</v>
      </c>
      <c r="M366" s="23">
        <v>2.1172380000000004</v>
      </c>
      <c r="N366" s="24">
        <v>214.70116100000001</v>
      </c>
      <c r="O366" s="22">
        <v>76.239731999999989</v>
      </c>
      <c r="P366" s="23">
        <v>76.239731999999989</v>
      </c>
      <c r="Q366" s="23">
        <v>76.239731999999989</v>
      </c>
      <c r="R366" s="24">
        <v>16.196609999999996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82.505765999999994</v>
      </c>
      <c r="G370" s="17">
        <v>34.837869999999995</v>
      </c>
      <c r="H370" s="17">
        <v>2594.2152660000002</v>
      </c>
      <c r="I370" s="17">
        <v>56611.605907999998</v>
      </c>
      <c r="J370" s="17"/>
      <c r="K370" s="17">
        <v>424.61571499999997</v>
      </c>
      <c r="L370" s="17">
        <v>7062.2088950000007</v>
      </c>
      <c r="M370" s="17">
        <v>65.378926999999976</v>
      </c>
      <c r="N370" s="19">
        <v>25667.817286999998</v>
      </c>
      <c r="O370" s="16">
        <v>3268.9465770000006</v>
      </c>
      <c r="P370" s="17">
        <v>5862.8320119999998</v>
      </c>
      <c r="Q370" s="17">
        <v>7984.7109199999995</v>
      </c>
      <c r="R370" s="19">
        <v>360.53139500000003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1868.1995039999997</v>
      </c>
      <c r="P372" s="17">
        <v>3459.6287070000017</v>
      </c>
      <c r="Q372" s="17">
        <v>6919.2574079999995</v>
      </c>
      <c r="R372" s="19">
        <v>73.344127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85.92715299999999</v>
      </c>
      <c r="G374" s="27">
        <f t="shared" si="49"/>
        <v>287.60111899999998</v>
      </c>
      <c r="H374" s="27">
        <f t="shared" si="49"/>
        <v>3852.8439320000007</v>
      </c>
      <c r="I374" s="27">
        <f t="shared" si="49"/>
        <v>99542.553041000006</v>
      </c>
      <c r="J374" s="27">
        <f t="shared" si="49"/>
        <v>148.22689199999999</v>
      </c>
      <c r="K374" s="27">
        <f t="shared" si="49"/>
        <v>2193.3838270000001</v>
      </c>
      <c r="L374" s="27">
        <f t="shared" si="49"/>
        <v>34655.472408000001</v>
      </c>
      <c r="M374" s="27">
        <f t="shared" si="49"/>
        <v>318.06306599999999</v>
      </c>
      <c r="N374" s="28">
        <f t="shared" si="49"/>
        <v>50950.342600000004</v>
      </c>
      <c r="O374" s="26">
        <f t="shared" si="49"/>
        <v>16003.499739999999</v>
      </c>
      <c r="P374" s="27">
        <f t="shared" si="49"/>
        <v>20188.814378000003</v>
      </c>
      <c r="Q374" s="27">
        <f t="shared" si="49"/>
        <v>25770.321986999999</v>
      </c>
      <c r="R374" s="28">
        <f t="shared" si="49"/>
        <v>9184.8489200000004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0.79395699999999991</v>
      </c>
      <c r="G379" s="17">
        <v>0.38991799999999999</v>
      </c>
      <c r="H379" s="17">
        <v>4.8304769999999984</v>
      </c>
      <c r="I379" s="17">
        <v>88.391659000000004</v>
      </c>
      <c r="J379" s="17">
        <v>0.85645499999999997</v>
      </c>
      <c r="K379" s="17">
        <v>19.625906000000004</v>
      </c>
      <c r="L379" s="17">
        <v>148.75732000000002</v>
      </c>
      <c r="M379" s="17">
        <v>2.0423</v>
      </c>
      <c r="N379" s="19">
        <v>60.349910999999992</v>
      </c>
      <c r="O379" s="16">
        <v>34.047396000000006</v>
      </c>
      <c r="P379" s="17">
        <v>40.124555000000001</v>
      </c>
      <c r="Q379" s="17">
        <v>44.329377000000001</v>
      </c>
      <c r="R379" s="19">
        <v>10.923877999999995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0.77500000000000013</v>
      </c>
      <c r="H381" s="17">
        <f t="shared" si="51"/>
        <v>3.8749910000000001</v>
      </c>
      <c r="I381" s="17">
        <f t="shared" si="51"/>
        <v>131.74975300000003</v>
      </c>
      <c r="J381" s="17">
        <f t="shared" si="51"/>
        <v>0</v>
      </c>
      <c r="K381" s="17">
        <f t="shared" si="51"/>
        <v>5.4249869999999989</v>
      </c>
      <c r="L381" s="17">
        <f t="shared" si="51"/>
        <v>0</v>
      </c>
      <c r="M381" s="17">
        <f t="shared" si="51"/>
        <v>0.77500000000000013</v>
      </c>
      <c r="N381" s="19">
        <f t="shared" si="51"/>
        <v>77.499862000000036</v>
      </c>
      <c r="O381" s="16">
        <f t="shared" si="51"/>
        <v>106.17480499999999</v>
      </c>
      <c r="P381" s="17">
        <f t="shared" si="51"/>
        <v>111.59979899999998</v>
      </c>
      <c r="Q381" s="17">
        <f>SUM(Q382:Q384)</f>
        <v>117.79978699999998</v>
      </c>
      <c r="R381" s="19">
        <f t="shared" si="51"/>
        <v>69.013627999999997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2.4410000000000001E-2</v>
      </c>
      <c r="H382" s="23">
        <v>0.12204600000000002</v>
      </c>
      <c r="I382" s="23">
        <v>4.149527</v>
      </c>
      <c r="J382" s="23"/>
      <c r="K382" s="23">
        <v>0.17086199999999996</v>
      </c>
      <c r="L382" s="23"/>
      <c r="M382" s="23">
        <v>2.4410000000000001E-2</v>
      </c>
      <c r="N382" s="24">
        <v>2.4409030000000005</v>
      </c>
      <c r="O382" s="22">
        <v>3.3440309999999998</v>
      </c>
      <c r="P382" s="23">
        <v>3.5148950000000005</v>
      </c>
      <c r="Q382" s="23">
        <v>3.7101690000000001</v>
      </c>
      <c r="R382" s="24">
        <v>2.1736239999999998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0.75059000000000009</v>
      </c>
      <c r="H384" s="23">
        <v>3.752945</v>
      </c>
      <c r="I384" s="23">
        <v>127.60022600000003</v>
      </c>
      <c r="J384" s="23"/>
      <c r="K384" s="23">
        <v>5.2541249999999993</v>
      </c>
      <c r="L384" s="23"/>
      <c r="M384" s="23">
        <v>0.75059000000000009</v>
      </c>
      <c r="N384" s="24">
        <v>75.05895900000003</v>
      </c>
      <c r="O384" s="22">
        <v>102.83077399999999</v>
      </c>
      <c r="P384" s="23">
        <v>108.08490399999998</v>
      </c>
      <c r="Q384" s="23">
        <v>114.08961799999999</v>
      </c>
      <c r="R384" s="24">
        <v>66.840003999999993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4725.9805289999995</v>
      </c>
      <c r="G392" s="17">
        <f t="shared" si="53"/>
        <v>157.14512299999998</v>
      </c>
      <c r="H392" s="17">
        <f t="shared" si="53"/>
        <v>5019.7056680000005</v>
      </c>
      <c r="I392" s="17">
        <f t="shared" si="53"/>
        <v>10345.981709</v>
      </c>
      <c r="J392" s="17">
        <f t="shared" si="53"/>
        <v>198.27539600000003</v>
      </c>
      <c r="K392" s="17">
        <f t="shared" si="53"/>
        <v>220584.51329900001</v>
      </c>
      <c r="L392" s="17">
        <f t="shared" si="53"/>
        <v>1496.5667269999999</v>
      </c>
      <c r="M392" s="17">
        <f t="shared" si="53"/>
        <v>1639.7413269999997</v>
      </c>
      <c r="N392" s="19">
        <f t="shared" si="53"/>
        <v>10662.615966999998</v>
      </c>
      <c r="O392" s="16">
        <f t="shared" si="53"/>
        <v>31974.295947000002</v>
      </c>
      <c r="P392" s="17">
        <f t="shared" si="53"/>
        <v>37620.714182000003</v>
      </c>
      <c r="Q392" s="17">
        <f>SUM(Q393:Q395)</f>
        <v>37620.714182000003</v>
      </c>
      <c r="R392" s="19">
        <f t="shared" si="53"/>
        <v>712.18938900000001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68.407178000000002</v>
      </c>
      <c r="G393" s="23">
        <v>4.051793</v>
      </c>
      <c r="H393" s="23">
        <v>74.198976999999999</v>
      </c>
      <c r="I393" s="23">
        <v>312.18797899999998</v>
      </c>
      <c r="J393" s="23">
        <v>8.6753870000000006</v>
      </c>
      <c r="K393" s="23">
        <v>3015.1795149999998</v>
      </c>
      <c r="L393" s="23">
        <v>45.713338000000007</v>
      </c>
      <c r="M393" s="23">
        <v>41.387948000000002</v>
      </c>
      <c r="N393" s="24">
        <v>381.81542499999995</v>
      </c>
      <c r="O393" s="22">
        <v>524.71795000000009</v>
      </c>
      <c r="P393" s="23">
        <v>616.96175899999992</v>
      </c>
      <c r="Q393" s="23">
        <v>616.96175899999992</v>
      </c>
      <c r="R393" s="24">
        <v>15.623747999999999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23.062765000000002</v>
      </c>
      <c r="G394" s="23">
        <v>5.7656900000000002</v>
      </c>
      <c r="H394" s="23">
        <v>28.828460999999994</v>
      </c>
      <c r="I394" s="23">
        <v>507.38089000000008</v>
      </c>
      <c r="J394" s="23">
        <v>17.297075</v>
      </c>
      <c r="K394" s="23">
        <v>576.56919200000004</v>
      </c>
      <c r="L394" s="23">
        <v>74.953992999999997</v>
      </c>
      <c r="M394" s="23">
        <v>57.656918999999988</v>
      </c>
      <c r="N394" s="24">
        <v>691.88303499999995</v>
      </c>
      <c r="O394" s="22">
        <v>518.55727400000001</v>
      </c>
      <c r="P394" s="23">
        <v>609.1743100000001</v>
      </c>
      <c r="Q394" s="23">
        <v>609.1743100000001</v>
      </c>
      <c r="R394" s="24">
        <v>27.447713999999994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4634.5105859999994</v>
      </c>
      <c r="G395" s="23">
        <v>147.32763999999997</v>
      </c>
      <c r="H395" s="23">
        <v>4916.6782300000004</v>
      </c>
      <c r="I395" s="23">
        <v>9526.4128399999991</v>
      </c>
      <c r="J395" s="23">
        <v>172.30293400000002</v>
      </c>
      <c r="K395" s="23">
        <v>216992.76459200002</v>
      </c>
      <c r="L395" s="23">
        <v>1375.8993959999998</v>
      </c>
      <c r="M395" s="23">
        <v>1540.6964599999997</v>
      </c>
      <c r="N395" s="24">
        <v>9588.9175069999983</v>
      </c>
      <c r="O395" s="22">
        <v>30931.020723000001</v>
      </c>
      <c r="P395" s="23">
        <v>36394.578113000003</v>
      </c>
      <c r="Q395" s="23">
        <v>36394.578113000003</v>
      </c>
      <c r="R395" s="24">
        <v>669.11792700000001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0.51774926803036347</v>
      </c>
      <c r="G397" s="17">
        <f t="shared" si="54"/>
        <v>0.27026154413047448</v>
      </c>
      <c r="H397" s="17">
        <f t="shared" si="54"/>
        <v>62.938946108815244</v>
      </c>
      <c r="I397" s="17">
        <f t="shared" si="54"/>
        <v>38.214972967646077</v>
      </c>
      <c r="J397" s="17">
        <f t="shared" si="54"/>
        <v>11.936148292611087</v>
      </c>
      <c r="K397" s="17">
        <f t="shared" si="54"/>
        <v>0.52379786530346695</v>
      </c>
      <c r="L397" s="17">
        <f t="shared" si="54"/>
        <v>2300.0174897146248</v>
      </c>
      <c r="M397" s="17">
        <f t="shared" si="54"/>
        <v>0.51744683816670833</v>
      </c>
      <c r="N397" s="19">
        <f t="shared" si="54"/>
        <v>98.97391946949972</v>
      </c>
      <c r="O397" s="16">
        <f t="shared" si="54"/>
        <v>753.45111014883923</v>
      </c>
      <c r="P397" s="17">
        <f t="shared" si="54"/>
        <v>753.45111014883923</v>
      </c>
      <c r="Q397" s="17">
        <f>SUM(Q398:Q401)</f>
        <v>753.45111014883923</v>
      </c>
      <c r="R397" s="19">
        <f t="shared" si="54"/>
        <v>361.55818703726777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1.645211820833601E-2</v>
      </c>
      <c r="G398" s="23">
        <v>8.5954723980669299E-3</v>
      </c>
      <c r="H398" s="23">
        <v>1.9946931962216377</v>
      </c>
      <c r="I398" s="23">
        <v>1.2112462777698902</v>
      </c>
      <c r="J398" s="23">
        <v>0.37959730469388847</v>
      </c>
      <c r="K398" s="23">
        <v>1.6993011519350704E-2</v>
      </c>
      <c r="L398" s="23">
        <v>205.58857113822188</v>
      </c>
      <c r="M398" s="23">
        <v>1.642507354278527E-2</v>
      </c>
      <c r="N398" s="24">
        <v>3.1407651975190785</v>
      </c>
      <c r="O398" s="22">
        <v>14.680824272905269</v>
      </c>
      <c r="P398" s="23">
        <v>14.680824272905269</v>
      </c>
      <c r="Q398" s="23">
        <v>14.680824272905269</v>
      </c>
      <c r="R398" s="24">
        <v>7.0404896668172077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3.8529212919711835E-2</v>
      </c>
      <c r="G399" s="23">
        <v>2.0103528660340125E-2</v>
      </c>
      <c r="H399" s="23">
        <v>4.6895879665059956</v>
      </c>
      <c r="I399" s="23">
        <v>2.8472704946093264</v>
      </c>
      <c r="J399" s="23">
        <v>0.88790176861151804</v>
      </c>
      <c r="K399" s="23">
        <v>3.8590421222273338E-2</v>
      </c>
      <c r="L399" s="23">
        <v>23.374715068391367</v>
      </c>
      <c r="M399" s="23">
        <v>3.8526152504583758E-2</v>
      </c>
      <c r="N399" s="24">
        <v>7.3700594746897217</v>
      </c>
      <c r="O399" s="22">
        <v>39.648622699803411</v>
      </c>
      <c r="P399" s="23">
        <v>39.648622699803411</v>
      </c>
      <c r="Q399" s="23">
        <v>39.648622699803411</v>
      </c>
      <c r="R399" s="24">
        <v>19.030692158467641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5.9385955460778218E-2</v>
      </c>
      <c r="G400" s="23">
        <v>3.1085032397870343E-2</v>
      </c>
      <c r="H400" s="23">
        <v>7.159350805441286</v>
      </c>
      <c r="I400" s="23">
        <v>4.3483175920482715</v>
      </c>
      <c r="J400" s="23">
        <v>1.3726123602897158</v>
      </c>
      <c r="K400" s="23">
        <v>6.4034514704137208E-2</v>
      </c>
      <c r="L400" s="23">
        <v>1766.6285784911395</v>
      </c>
      <c r="M400" s="23">
        <v>5.9153527498610269E-2</v>
      </c>
      <c r="N400" s="24">
        <v>11.304099267811388</v>
      </c>
      <c r="O400" s="22">
        <v>77.758086500117102</v>
      </c>
      <c r="P400" s="23">
        <v>77.758086500117102</v>
      </c>
      <c r="Q400" s="23">
        <v>77.758086500117102</v>
      </c>
      <c r="R400" s="24">
        <v>37.243091733531159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0.40338198144153736</v>
      </c>
      <c r="G401" s="23">
        <v>0.21047751067419709</v>
      </c>
      <c r="H401" s="23">
        <v>49.095314140646323</v>
      </c>
      <c r="I401" s="23">
        <v>29.808138603218591</v>
      </c>
      <c r="J401" s="23">
        <v>9.2960368590159632</v>
      </c>
      <c r="K401" s="23">
        <v>0.40417991785770568</v>
      </c>
      <c r="L401" s="23">
        <v>304.425625016872</v>
      </c>
      <c r="M401" s="23">
        <v>0.40334208462072907</v>
      </c>
      <c r="N401" s="24">
        <v>77.15899552947954</v>
      </c>
      <c r="O401" s="22">
        <v>621.36357667601339</v>
      </c>
      <c r="P401" s="23">
        <v>621.36357667601339</v>
      </c>
      <c r="Q401" s="23">
        <v>621.36357667601339</v>
      </c>
      <c r="R401" s="24">
        <v>298.24391347845176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24.481785000000009</v>
      </c>
      <c r="H403" s="17">
        <v>122.40894900000002</v>
      </c>
      <c r="I403" s="17">
        <v>4161.9042980000013</v>
      </c>
      <c r="J403" s="17"/>
      <c r="K403" s="17">
        <v>171.37252599999999</v>
      </c>
      <c r="L403" s="17"/>
      <c r="M403" s="17">
        <v>24.481785000000009</v>
      </c>
      <c r="N403" s="19">
        <v>2448.178997</v>
      </c>
      <c r="O403" s="16">
        <v>2335.9770319999989</v>
      </c>
      <c r="P403" s="17">
        <v>2335.9770319999989</v>
      </c>
      <c r="Q403" s="17">
        <v>2335.9770319999989</v>
      </c>
      <c r="R403" s="19">
        <v>1452.5542829999993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0.26686700000000002</v>
      </c>
      <c r="H405" s="17">
        <v>1.3343489999999998</v>
      </c>
      <c r="I405" s="17">
        <v>45.367899000000023</v>
      </c>
      <c r="J405" s="17"/>
      <c r="K405" s="17">
        <v>1.8680909999999995</v>
      </c>
      <c r="L405" s="17"/>
      <c r="M405" s="17">
        <v>0.26686700000000002</v>
      </c>
      <c r="N405" s="19">
        <v>26.686998999999997</v>
      </c>
      <c r="O405" s="16">
        <v>32.039965000000002</v>
      </c>
      <c r="P405" s="17">
        <v>32.039965000000002</v>
      </c>
      <c r="Q405" s="17">
        <v>32.039965000000002</v>
      </c>
      <c r="R405" s="19">
        <v>8.4647190000000023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4.7800240000000018</v>
      </c>
      <c r="H407" s="17">
        <v>23.900055000000012</v>
      </c>
      <c r="I407" s="17">
        <v>812.60212500000011</v>
      </c>
      <c r="J407" s="17"/>
      <c r="K407" s="17">
        <v>33.460095000000003</v>
      </c>
      <c r="L407" s="17"/>
      <c r="M407" s="17">
        <v>4.7800240000000018</v>
      </c>
      <c r="N407" s="19">
        <v>478.00124399999999</v>
      </c>
      <c r="O407" s="16">
        <v>523.12350600000002</v>
      </c>
      <c r="P407" s="17">
        <v>523.12350600000002</v>
      </c>
      <c r="Q407" s="17">
        <v>523.12350600000002</v>
      </c>
      <c r="R407" s="19">
        <v>373.58298100000007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0.10999500000000001</v>
      </c>
      <c r="H411" s="17">
        <v>0.5499989999999999</v>
      </c>
      <c r="I411" s="17">
        <v>18.699998999999998</v>
      </c>
      <c r="J411" s="17"/>
      <c r="K411" s="17">
        <v>0.76999899999999999</v>
      </c>
      <c r="L411" s="17">
        <v>55.000001000000005</v>
      </c>
      <c r="M411" s="17">
        <v>0.10999500000000001</v>
      </c>
      <c r="N411" s="19">
        <v>11.000001000000001</v>
      </c>
      <c r="O411" s="16">
        <v>41.381999999999977</v>
      </c>
      <c r="P411" s="17">
        <v>41.381999999999977</v>
      </c>
      <c r="Q411" s="17">
        <v>41.381999999999977</v>
      </c>
      <c r="R411" s="19">
        <v>2.068003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4727.2922352680298</v>
      </c>
      <c r="G413" s="27">
        <f t="shared" si="55"/>
        <v>188.21897354413048</v>
      </c>
      <c r="H413" s="27">
        <f t="shared" si="55"/>
        <v>5239.5434341088157</v>
      </c>
      <c r="I413" s="27">
        <f t="shared" si="55"/>
        <v>15642.912414967648</v>
      </c>
      <c r="J413" s="27">
        <f t="shared" si="55"/>
        <v>211.06799929261112</v>
      </c>
      <c r="K413" s="27">
        <f t="shared" si="55"/>
        <v>220817.55870086531</v>
      </c>
      <c r="L413" s="27">
        <f t="shared" si="55"/>
        <v>4000.3415377146248</v>
      </c>
      <c r="M413" s="27">
        <f t="shared" si="55"/>
        <v>1672.7147448381666</v>
      </c>
      <c r="N413" s="28">
        <f t="shared" si="55"/>
        <v>13863.306900469497</v>
      </c>
      <c r="O413" s="26">
        <f t="shared" si="55"/>
        <v>35800.491761148842</v>
      </c>
      <c r="P413" s="27">
        <f t="shared" si="55"/>
        <v>41458.412149148848</v>
      </c>
      <c r="Q413" s="27">
        <f t="shared" si="55"/>
        <v>41468.816959148848</v>
      </c>
      <c r="R413" s="28">
        <f t="shared" si="55"/>
        <v>2990.3550680372673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295.29589811262315</v>
      </c>
      <c r="G418" s="17">
        <f t="shared" ref="G418:R418" si="57">SUM(G419:G427)</f>
        <v>883.37763587504548</v>
      </c>
      <c r="H418" s="17">
        <f t="shared" si="57"/>
        <v>914.79324676722706</v>
      </c>
      <c r="I418" s="17">
        <f t="shared" si="57"/>
        <v>2338.64786103609</v>
      </c>
      <c r="J418" s="17">
        <f t="shared" si="57"/>
        <v>153.04594135256809</v>
      </c>
      <c r="K418" s="17">
        <f t="shared" si="57"/>
        <v>675.6509061867996</v>
      </c>
      <c r="L418" s="17">
        <f t="shared" si="57"/>
        <v>2939.171641757303</v>
      </c>
      <c r="M418" s="17">
        <f t="shared" si="57"/>
        <v>31.531027571185064</v>
      </c>
      <c r="N418" s="19">
        <f t="shared" si="57"/>
        <v>3640.596057531819</v>
      </c>
      <c r="O418" s="16">
        <f t="shared" si="57"/>
        <v>1354.4939710982067</v>
      </c>
      <c r="P418" s="17">
        <f t="shared" si="57"/>
        <v>1361.3005847265576</v>
      </c>
      <c r="Q418" s="17">
        <f t="shared" si="57"/>
        <v>1469.59063130805</v>
      </c>
      <c r="R418" s="19">
        <f t="shared" si="57"/>
        <v>1.3518783495982247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21.063480456031176</v>
      </c>
      <c r="G419" s="23">
        <v>19.806874558265363</v>
      </c>
      <c r="H419" s="23">
        <v>137.46574702660223</v>
      </c>
      <c r="I419" s="23">
        <v>158.58524499409791</v>
      </c>
      <c r="J419" s="23">
        <v>14.388720609488097</v>
      </c>
      <c r="K419" s="23">
        <v>217.22443109201475</v>
      </c>
      <c r="L419" s="23">
        <v>105.33241962609033</v>
      </c>
      <c r="M419" s="23">
        <v>23.527984874609061</v>
      </c>
      <c r="N419" s="24">
        <v>119.29804511709939</v>
      </c>
      <c r="O419" s="22">
        <v>14.543835693406836</v>
      </c>
      <c r="P419" s="23">
        <v>14.631287321757762</v>
      </c>
      <c r="Q419" s="23">
        <v>15.638744903250021</v>
      </c>
      <c r="R419" s="24">
        <v>0.5170875601022249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11.554515656592001</v>
      </c>
      <c r="G420" s="23">
        <v>2.3801103167800002</v>
      </c>
      <c r="H420" s="23">
        <v>19.011373740624801</v>
      </c>
      <c r="I420" s="23">
        <v>19.318492041992481</v>
      </c>
      <c r="J420" s="23">
        <v>8.4026707430799998</v>
      </c>
      <c r="K420" s="23">
        <v>31.602477094784799</v>
      </c>
      <c r="L420" s="23">
        <v>162.42817613121201</v>
      </c>
      <c r="M420" s="23">
        <v>9.2696575999999997E-5</v>
      </c>
      <c r="N420" s="24">
        <v>1.241472E-5</v>
      </c>
      <c r="O420" s="22">
        <v>7.9792190048000009</v>
      </c>
      <c r="P420" s="23">
        <v>7.9792190048000009</v>
      </c>
      <c r="Q420" s="23">
        <v>7.9792190048000009</v>
      </c>
      <c r="R420" s="24">
        <v>0.27919900449599999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18.774511399999984</v>
      </c>
      <c r="P421" s="23">
        <v>18.774511399999984</v>
      </c>
      <c r="Q421" s="23">
        <v>18.774511399999984</v>
      </c>
      <c r="R421" s="24">
        <v>0.46936278500000006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250.75909899999999</v>
      </c>
      <c r="G423" s="23">
        <v>853.64800000000014</v>
      </c>
      <c r="H423" s="23">
        <v>746.942002</v>
      </c>
      <c r="I423" s="23">
        <v>2134.12</v>
      </c>
      <c r="J423" s="23">
        <v>122.71189899999999</v>
      </c>
      <c r="K423" s="23">
        <v>426.82399800000007</v>
      </c>
      <c r="L423" s="23">
        <v>2667.6499990000007</v>
      </c>
      <c r="M423" s="23">
        <v>8.0029500000000002</v>
      </c>
      <c r="N423" s="24">
        <v>3521.2979999999998</v>
      </c>
      <c r="O423" s="22">
        <v>2.4636900000000002</v>
      </c>
      <c r="P423" s="23">
        <v>9.1828519999999987</v>
      </c>
      <c r="Q423" s="23">
        <v>116.465441</v>
      </c>
      <c r="R423" s="24">
        <v>8.6228999999999986E-2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11.918802999999995</v>
      </c>
      <c r="G427" s="23">
        <v>7.5426510000000002</v>
      </c>
      <c r="H427" s="23">
        <v>11.374124</v>
      </c>
      <c r="I427" s="23">
        <v>26.624124000000005</v>
      </c>
      <c r="J427" s="23">
        <v>7.5426510000000002</v>
      </c>
      <c r="K427" s="23"/>
      <c r="L427" s="23">
        <v>3.7610470000000005</v>
      </c>
      <c r="M427" s="23"/>
      <c r="N427" s="24"/>
      <c r="O427" s="22">
        <v>1310.7327149999999</v>
      </c>
      <c r="P427" s="23">
        <v>1310.7327149999999</v>
      </c>
      <c r="Q427" s="23">
        <v>1310.7327149999999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9.6972970000000007</v>
      </c>
      <c r="P429" s="17">
        <f t="shared" si="58"/>
        <v>12.103426999999998</v>
      </c>
      <c r="Q429" s="17">
        <f>SUM(Q430:Q432)</f>
        <v>15.259860999999999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9.6972970000000007</v>
      </c>
      <c r="P430" s="35">
        <v>12.103426999999998</v>
      </c>
      <c r="Q430" s="35">
        <v>15.259860999999999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325.10024400000003</v>
      </c>
      <c r="G434" s="17">
        <v>568.92542899999989</v>
      </c>
      <c r="H434" s="17">
        <v>81.275063000000003</v>
      </c>
      <c r="I434" s="17">
        <v>1137.850862</v>
      </c>
      <c r="J434" s="17"/>
      <c r="K434" s="17"/>
      <c r="L434" s="17">
        <v>5445.4291210000001</v>
      </c>
      <c r="M434" s="17">
        <v>243.82518400000004</v>
      </c>
      <c r="N434" s="19">
        <v>146701.48608100007</v>
      </c>
      <c r="O434" s="16">
        <v>37467.803372000002</v>
      </c>
      <c r="P434" s="17">
        <v>39743.505090999999</v>
      </c>
      <c r="Q434" s="17">
        <v>40474.980645999989</v>
      </c>
      <c r="R434" s="19">
        <v>20944.583360000001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1.8855469999999999</v>
      </c>
      <c r="G436" s="17">
        <f t="shared" si="59"/>
        <v>0.69686099999999984</v>
      </c>
      <c r="H436" s="17">
        <f t="shared" si="59"/>
        <v>1.8786179999999997</v>
      </c>
      <c r="I436" s="17">
        <f t="shared" si="59"/>
        <v>1.722065</v>
      </c>
      <c r="J436" s="17">
        <f t="shared" si="59"/>
        <v>206.42608899999999</v>
      </c>
      <c r="K436" s="17">
        <f t="shared" si="59"/>
        <v>2.4009189999999991</v>
      </c>
      <c r="L436" s="17">
        <f t="shared" si="59"/>
        <v>4.1603860000000008</v>
      </c>
      <c r="M436" s="17">
        <f t="shared" si="59"/>
        <v>2.7403409999999995</v>
      </c>
      <c r="N436" s="19">
        <f t="shared" si="59"/>
        <v>22.183190999999997</v>
      </c>
      <c r="O436" s="16">
        <f t="shared" si="59"/>
        <v>4.8073700000000015</v>
      </c>
      <c r="P436" s="17">
        <f t="shared" si="59"/>
        <v>4.8073700000000015</v>
      </c>
      <c r="Q436" s="17">
        <f>SUM(Q437:Q438)</f>
        <v>5.3421420000000017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1.8855469999999999</v>
      </c>
      <c r="G437" s="23">
        <v>0.69686099999999984</v>
      </c>
      <c r="H437" s="23">
        <v>1.8786179999999997</v>
      </c>
      <c r="I437" s="23">
        <v>1.722065</v>
      </c>
      <c r="J437" s="23">
        <v>206.42608899999999</v>
      </c>
      <c r="K437" s="23">
        <v>2.4009189999999991</v>
      </c>
      <c r="L437" s="23">
        <v>4.1603860000000008</v>
      </c>
      <c r="M437" s="23">
        <v>2.7403409999999995</v>
      </c>
      <c r="N437" s="24">
        <v>22.183190999999997</v>
      </c>
      <c r="O437" s="22">
        <v>4.8073700000000015</v>
      </c>
      <c r="P437" s="23">
        <v>4.8073700000000015</v>
      </c>
      <c r="Q437" s="23">
        <v>5.3421420000000017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6.2067259999999997</v>
      </c>
      <c r="P440" s="17">
        <f t="shared" si="60"/>
        <v>6.2067259999999997</v>
      </c>
      <c r="Q440" s="17">
        <f>SUM(Q441:Q447)</f>
        <v>6.2067259999999997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1.2395039999999999</v>
      </c>
      <c r="P441" s="23">
        <v>1.2395039999999999</v>
      </c>
      <c r="Q441" s="23">
        <v>1.2395039999999999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2.854949</v>
      </c>
      <c r="P442" s="23">
        <v>2.854949</v>
      </c>
      <c r="Q442" s="23">
        <v>2.854949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2.1122729999999996</v>
      </c>
      <c r="P445" s="23">
        <v>2.1122729999999996</v>
      </c>
      <c r="Q445" s="23">
        <v>2.1122729999999996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622.2816891126231</v>
      </c>
      <c r="G449" s="27">
        <f t="shared" si="61"/>
        <v>1452.9999258750454</v>
      </c>
      <c r="H449" s="27">
        <f t="shared" si="61"/>
        <v>997.94692776722707</v>
      </c>
      <c r="I449" s="27">
        <f t="shared" si="61"/>
        <v>3478.2207880360902</v>
      </c>
      <c r="J449" s="27">
        <f t="shared" si="61"/>
        <v>359.47203035256808</v>
      </c>
      <c r="K449" s="27">
        <f t="shared" si="61"/>
        <v>678.05182518679965</v>
      </c>
      <c r="L449" s="27">
        <f t="shared" si="61"/>
        <v>8388.7611487573031</v>
      </c>
      <c r="M449" s="27">
        <f t="shared" si="61"/>
        <v>278.0965525711851</v>
      </c>
      <c r="N449" s="28">
        <f t="shared" si="61"/>
        <v>150364.26532953189</v>
      </c>
      <c r="O449" s="26">
        <f t="shared" si="61"/>
        <v>38843.008736098207</v>
      </c>
      <c r="P449" s="27">
        <f t="shared" si="61"/>
        <v>41127.923198726559</v>
      </c>
      <c r="Q449" s="27">
        <f t="shared" si="61"/>
        <v>41971.380006308034</v>
      </c>
      <c r="R449" s="28">
        <f t="shared" si="61"/>
        <v>20945.935238349597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1955.665585</v>
      </c>
      <c r="P454" s="17">
        <f t="shared" si="63"/>
        <v>44548.470794000008</v>
      </c>
      <c r="Q454" s="17">
        <f>SUM(Q455:Q460)</f>
        <v>44548.470794000008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280.22394000000003</v>
      </c>
      <c r="P455" s="23">
        <v>7285.8224399999999</v>
      </c>
      <c r="Q455" s="23">
        <v>7285.8224399999999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1326.5303479999998</v>
      </c>
      <c r="P456" s="23">
        <v>28462.974097000002</v>
      </c>
      <c r="Q456" s="23">
        <v>28462.974097000002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6.5933310000000001</v>
      </c>
      <c r="P457" s="23">
        <v>171.42660599999999</v>
      </c>
      <c r="Q457" s="23">
        <v>171.42660599999999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21.851399999999995</v>
      </c>
      <c r="P458" s="23">
        <v>568.13639999999998</v>
      </c>
      <c r="Q458" s="23">
        <v>568.13639999999998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116.91530600000004</v>
      </c>
      <c r="P459" s="23">
        <v>2767.7784909999991</v>
      </c>
      <c r="Q459" s="23">
        <v>2767.7784909999991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203.55125999999996</v>
      </c>
      <c r="P460" s="23">
        <v>5292.3327600000011</v>
      </c>
      <c r="Q460" s="23">
        <v>5292.3327600000011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2.1596679999999999</v>
      </c>
      <c r="G470" s="17">
        <f t="shared" si="65"/>
        <v>296.95451099999997</v>
      </c>
      <c r="H470" s="17">
        <f t="shared" si="65"/>
        <v>26.995864999999998</v>
      </c>
      <c r="I470" s="17">
        <f t="shared" si="65"/>
        <v>24.633727999999994</v>
      </c>
      <c r="J470" s="17">
        <f t="shared" si="65"/>
        <v>47.242761999999999</v>
      </c>
      <c r="K470" s="17">
        <f t="shared" si="65"/>
        <v>17.547311000000004</v>
      </c>
      <c r="L470" s="17">
        <f t="shared" si="65"/>
        <v>37.119312999999998</v>
      </c>
      <c r="M470" s="17">
        <f t="shared" si="65"/>
        <v>6.7489670000000004</v>
      </c>
      <c r="N470" s="19">
        <f t="shared" si="65"/>
        <v>188.97105699999997</v>
      </c>
      <c r="O470" s="16">
        <f t="shared" si="65"/>
        <v>1822.2208760000001</v>
      </c>
      <c r="P470" s="17">
        <f t="shared" si="65"/>
        <v>1923.455371</v>
      </c>
      <c r="Q470" s="17">
        <f>SUM(Q471:Q475)</f>
        <v>1957.2002029999999</v>
      </c>
      <c r="R470" s="19">
        <f t="shared" si="65"/>
        <v>168.72415799999999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2.1596679999999999</v>
      </c>
      <c r="G475" s="23">
        <v>296.95451099999997</v>
      </c>
      <c r="H475" s="23">
        <v>26.995864999999998</v>
      </c>
      <c r="I475" s="23">
        <v>24.633727999999994</v>
      </c>
      <c r="J475" s="23">
        <v>47.242761999999999</v>
      </c>
      <c r="K475" s="23">
        <v>17.547311000000004</v>
      </c>
      <c r="L475" s="23">
        <v>37.119312999999998</v>
      </c>
      <c r="M475" s="23">
        <v>6.7489670000000004</v>
      </c>
      <c r="N475" s="24">
        <v>188.97105699999997</v>
      </c>
      <c r="O475" s="22">
        <v>1822.2208760000001</v>
      </c>
      <c r="P475" s="23">
        <v>1923.455371</v>
      </c>
      <c r="Q475" s="23">
        <v>1957.2002029999999</v>
      </c>
      <c r="R475" s="24">
        <v>168.72415799999999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1709.1505720000005</v>
      </c>
      <c r="P520" s="17">
        <f t="shared" si="70"/>
        <v>10712.215032</v>
      </c>
      <c r="Q520" s="17">
        <f>SUM(Q521:Q524)</f>
        <v>43068.414540999998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1709.1505720000005</v>
      </c>
      <c r="P524" s="23">
        <v>10712.215032</v>
      </c>
      <c r="Q524" s="23">
        <v>43068.414540999998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2.1596679999999999</v>
      </c>
      <c r="G526" s="27">
        <f t="shared" si="71"/>
        <v>296.95451099999997</v>
      </c>
      <c r="H526" s="27">
        <f t="shared" si="71"/>
        <v>26.995864999999998</v>
      </c>
      <c r="I526" s="27">
        <f t="shared" si="71"/>
        <v>24.633727999999994</v>
      </c>
      <c r="J526" s="27">
        <f t="shared" si="71"/>
        <v>47.242761999999999</v>
      </c>
      <c r="K526" s="27">
        <f t="shared" si="71"/>
        <v>17.547311000000004</v>
      </c>
      <c r="L526" s="27">
        <f t="shared" si="71"/>
        <v>37.119312999999998</v>
      </c>
      <c r="M526" s="27">
        <f t="shared" si="71"/>
        <v>6.7489670000000004</v>
      </c>
      <c r="N526" s="28">
        <f t="shared" si="71"/>
        <v>188.97105699999997</v>
      </c>
      <c r="O526" s="26">
        <f t="shared" si="71"/>
        <v>5487.0370330000005</v>
      </c>
      <c r="P526" s="27">
        <f t="shared" si="71"/>
        <v>57184.141197000004</v>
      </c>
      <c r="Q526" s="27">
        <f t="shared" si="71"/>
        <v>89574.085538000014</v>
      </c>
      <c r="R526" s="28">
        <f t="shared" si="71"/>
        <v>168.72415799999999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9853.3443639999987</v>
      </c>
      <c r="P557" s="17">
        <f t="shared" si="75"/>
        <v>12042.976456999997</v>
      </c>
      <c r="Q557" s="17">
        <f>SUM(Q558:Q559)</f>
        <v>18611.872692000008</v>
      </c>
      <c r="R557" s="19">
        <f t="shared" si="75"/>
        <v>886.8009880000003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8996.7285419999989</v>
      </c>
      <c r="P558" s="23">
        <v>10996.001552999998</v>
      </c>
      <c r="Q558" s="23">
        <v>16993.82057800001</v>
      </c>
      <c r="R558" s="24">
        <v>809.70556700000031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856.61582199999998</v>
      </c>
      <c r="P559" s="23">
        <v>1046.9749039999997</v>
      </c>
      <c r="Q559" s="23">
        <v>1618.0521139999992</v>
      </c>
      <c r="R559" s="24">
        <v>77.095420999999973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9853.3443639999987</v>
      </c>
      <c r="P653" s="27">
        <f t="shared" si="87"/>
        <v>12042.976456999997</v>
      </c>
      <c r="Q653" s="27">
        <f t="shared" si="87"/>
        <v>18611.872692000008</v>
      </c>
      <c r="R653" s="28">
        <f t="shared" si="87"/>
        <v>886.8009880000003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2014&amp;CTOTAL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3.0677688103371592</v>
      </c>
      <c r="H4" s="188">
        <f t="shared" si="1"/>
        <v>211.26100795211551</v>
      </c>
      <c r="I4" s="188">
        <f t="shared" si="1"/>
        <v>338.37060116657608</v>
      </c>
      <c r="J4" s="188">
        <f t="shared" si="1"/>
        <v>115.18826968431719</v>
      </c>
      <c r="K4" s="188">
        <f t="shared" si="1"/>
        <v>107.6953695039426</v>
      </c>
      <c r="L4" s="188">
        <f t="shared" si="0"/>
        <v>772.51524956277524</v>
      </c>
      <c r="M4" s="189">
        <f t="shared" si="0"/>
        <v>2.9966955991293301E-2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1.9865329200097523</v>
      </c>
      <c r="H5" s="113">
        <v>0.29925941868950839</v>
      </c>
      <c r="I5" s="113">
        <v>15.512630404778703</v>
      </c>
      <c r="J5" s="113">
        <v>12.167282306420656</v>
      </c>
      <c r="K5" s="113">
        <v>0.52310137823176295</v>
      </c>
      <c r="L5" s="113">
        <v>28.502274758134064</v>
      </c>
      <c r="M5" s="24">
        <v>1.3798915128656996E-3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0.1508527991992013</v>
      </c>
      <c r="H6" s="113">
        <v>11.357480670338809</v>
      </c>
      <c r="I6" s="113">
        <v>0.67738846875596992</v>
      </c>
      <c r="J6" s="113">
        <v>0.36981102482768824</v>
      </c>
      <c r="K6" s="113">
        <v>0.54843139922726736</v>
      </c>
      <c r="L6" s="113">
        <v>12.953111521235549</v>
      </c>
      <c r="M6" s="24">
        <v>2.7835895455615999E-2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0.84391293710974491</v>
      </c>
      <c r="H7" s="113">
        <v>197.62198544706672</v>
      </c>
      <c r="I7" s="113">
        <v>316.19555345272124</v>
      </c>
      <c r="J7" s="113">
        <v>98.812318850507936</v>
      </c>
      <c r="K7" s="113">
        <v>79.050249321020672</v>
      </c>
      <c r="L7" s="113">
        <v>691.68010707132225</v>
      </c>
      <c r="M7" s="24">
        <v>7.5099999999999993E-4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2.3998669560877064E-2</v>
      </c>
      <c r="H8" s="113">
        <v>1.8020671576743514</v>
      </c>
      <c r="I8" s="113">
        <v>5.0842258775835623</v>
      </c>
      <c r="J8" s="113">
        <v>3.5707850174970992</v>
      </c>
      <c r="K8" s="113">
        <v>27.10895786436927</v>
      </c>
      <c r="L8" s="113">
        <v>37.566035959274608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6.247148445758352E-2</v>
      </c>
      <c r="H9" s="113">
        <v>0.180215258346133</v>
      </c>
      <c r="I9" s="113">
        <v>0.90080296273663785</v>
      </c>
      <c r="J9" s="113">
        <v>0.26807248506380821</v>
      </c>
      <c r="K9" s="113">
        <v>0.46462954109362931</v>
      </c>
      <c r="L9" s="113">
        <v>1.8137202528088656</v>
      </c>
      <c r="M9" s="24">
        <v>1.6902281160000002E-7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1.9770000000000005E-3</v>
      </c>
      <c r="G11" s="17">
        <f t="shared" ref="G11:K11" si="3">SUM(G12:G16)</f>
        <v>4.0525311678300001E-2</v>
      </c>
      <c r="H11" s="111">
        <f t="shared" si="3"/>
        <v>3.95362740796776</v>
      </c>
      <c r="I11" s="111">
        <f t="shared" si="3"/>
        <v>6.3267501797996406</v>
      </c>
      <c r="J11" s="111">
        <f t="shared" si="3"/>
        <v>1.9770805865516399</v>
      </c>
      <c r="K11" s="111">
        <f t="shared" si="3"/>
        <v>1.5817376618636401</v>
      </c>
      <c r="L11" s="111">
        <f t="shared" si="2"/>
        <v>13.839195836182681</v>
      </c>
      <c r="M11" s="112">
        <f t="shared" si="2"/>
        <v>3.0000000000000001E-6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1.9770000000000005E-3</v>
      </c>
      <c r="G14" s="23">
        <v>4.0525311678300001E-2</v>
      </c>
      <c r="H14" s="113">
        <v>3.95362740796776</v>
      </c>
      <c r="I14" s="113">
        <v>6.3267501797996406</v>
      </c>
      <c r="J14" s="113">
        <v>1.9770805865516399</v>
      </c>
      <c r="K14" s="113">
        <v>1.5817376618636401</v>
      </c>
      <c r="L14" s="113">
        <v>13.839195836182681</v>
      </c>
      <c r="M14" s="24">
        <v>3.0000000000000001E-6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2.3859539235445058E-2</v>
      </c>
      <c r="H18" s="111">
        <f t="shared" si="5"/>
        <v>0.11261079327794191</v>
      </c>
      <c r="I18" s="111">
        <f t="shared" si="5"/>
        <v>0.25805230562956105</v>
      </c>
      <c r="J18" s="111">
        <f t="shared" si="5"/>
        <v>0.14274316720899849</v>
      </c>
      <c r="K18" s="111">
        <f t="shared" si="5"/>
        <v>0.54227278241982657</v>
      </c>
      <c r="L18" s="111">
        <f t="shared" si="4"/>
        <v>1.0556791127528016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4.2517605320757938E-4</v>
      </c>
      <c r="H19" s="113">
        <v>3.9190367462240002E-4</v>
      </c>
      <c r="I19" s="113">
        <v>1.2970735720800001E-3</v>
      </c>
      <c r="J19" s="113">
        <v>3.6964329193140002E-4</v>
      </c>
      <c r="K19" s="113">
        <v>3.6964329193140002E-4</v>
      </c>
      <c r="L19" s="113">
        <v>2.4282487131575999E-3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4.7001538217350328E-3</v>
      </c>
      <c r="H20" s="113">
        <v>1.2929180238526199E-2</v>
      </c>
      <c r="I20" s="113">
        <v>2.8048557455918003E-2</v>
      </c>
      <c r="J20" s="113">
        <v>1.4758560665496502E-2</v>
      </c>
      <c r="K20" s="113">
        <v>1.4758560665496502E-2</v>
      </c>
      <c r="L20" s="113">
        <v>7.0494918882732197E-2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2.0681150399958171E-3</v>
      </c>
      <c r="H21" s="113">
        <v>4.3414355609339996E-4</v>
      </c>
      <c r="I21" s="113">
        <v>3.7968472492102001E-3</v>
      </c>
      <c r="J21" s="113">
        <v>4.1974232638639997E-4</v>
      </c>
      <c r="K21" s="113">
        <v>4.1974232638639997E-4</v>
      </c>
      <c r="L21" s="113">
        <v>5.070475467269E-3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3.0860210806970302E-2</v>
      </c>
      <c r="I22" s="113">
        <v>8.7069911970960701E-2</v>
      </c>
      <c r="J22" s="113">
        <v>6.1169383105645403E-2</v>
      </c>
      <c r="K22" s="113">
        <v>0.46069899831647348</v>
      </c>
      <c r="L22" s="113">
        <v>0.63979849932259991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1.6666094320506628E-2</v>
      </c>
      <c r="H24" s="113">
        <v>6.799535500172961E-2</v>
      </c>
      <c r="I24" s="113">
        <v>0.13783991538139212</v>
      </c>
      <c r="J24" s="113">
        <v>6.6025837819538802E-2</v>
      </c>
      <c r="K24" s="113">
        <v>6.6025837819538802E-2</v>
      </c>
      <c r="L24" s="113">
        <v>0.33788697036704285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48.129330893099528</v>
      </c>
      <c r="I26" s="111">
        <f t="shared" si="7"/>
        <v>0.58813846368</v>
      </c>
      <c r="J26" s="111">
        <f t="shared" si="7"/>
        <v>0.17644153910400001</v>
      </c>
      <c r="K26" s="111">
        <f t="shared" si="7"/>
        <v>0.117627692736</v>
      </c>
      <c r="L26" s="111">
        <f t="shared" si="6"/>
        <v>49.01153858861953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48.129330893099528</v>
      </c>
      <c r="I32" s="113">
        <v>0.58813846368</v>
      </c>
      <c r="J32" s="113">
        <v>0.17644153910400001</v>
      </c>
      <c r="K32" s="113">
        <v>0.117627692736</v>
      </c>
      <c r="L32" s="113">
        <v>49.01153858861953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3.9560058866660891E-2</v>
      </c>
      <c r="G35" s="17">
        <f t="shared" ref="G35:K35" si="9">SUM(G36:G41)</f>
        <v>0.80007546338113467</v>
      </c>
      <c r="H35" s="111">
        <f t="shared" si="9"/>
        <v>78.885859441637308</v>
      </c>
      <c r="I35" s="111">
        <f t="shared" si="9"/>
        <v>126.24676114970605</v>
      </c>
      <c r="J35" s="111">
        <f t="shared" si="9"/>
        <v>39.45721782068842</v>
      </c>
      <c r="K35" s="111">
        <f t="shared" si="9"/>
        <v>31.570380730114387</v>
      </c>
      <c r="L35" s="111">
        <f t="shared" si="8"/>
        <v>276.16021914208739</v>
      </c>
      <c r="M35" s="112">
        <f t="shared" si="8"/>
        <v>6.2567310000000003E-10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3.9437999999999994E-2</v>
      </c>
      <c r="G38" s="23">
        <v>0.79338005690889335</v>
      </c>
      <c r="H38" s="113">
        <v>78.876037411342764</v>
      </c>
      <c r="I38" s="113">
        <v>126.20111511701687</v>
      </c>
      <c r="J38" s="113">
        <v>39.443466117016897</v>
      </c>
      <c r="K38" s="113">
        <v>31.556407117016889</v>
      </c>
      <c r="L38" s="113">
        <v>276.07702576239433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3.0401656899999995E-3</v>
      </c>
      <c r="H39" s="113">
        <v>3.4049855728000011E-3</v>
      </c>
      <c r="I39" s="113">
        <v>5.1074783592E-3</v>
      </c>
      <c r="J39" s="113">
        <v>5.1074783592E-3</v>
      </c>
      <c r="K39" s="113">
        <v>5.1074783592E-3</v>
      </c>
      <c r="L39" s="113">
        <v>1.8727420650399999E-2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1.2192435367999999E-4</v>
      </c>
      <c r="G40" s="23">
        <v>2.4560300414489564E-3</v>
      </c>
      <c r="H40" s="113">
        <v>5.0682787159399981E-3</v>
      </c>
      <c r="I40" s="113">
        <v>3.8428641879936207E-2</v>
      </c>
      <c r="J40" s="113">
        <v>6.6292884819999986E-3</v>
      </c>
      <c r="K40" s="113">
        <v>6.8526261122199995E-3</v>
      </c>
      <c r="L40" s="113">
        <v>5.6978835146026197E-2</v>
      </c>
      <c r="M40" s="24">
        <v>5.4618979999999999E-10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1.345129809E-7</v>
      </c>
      <c r="G41" s="23">
        <v>1.1992107407923025E-3</v>
      </c>
      <c r="H41" s="113">
        <v>1.3487660058090999E-3</v>
      </c>
      <c r="I41" s="113">
        <v>2.1099124500593997E-3</v>
      </c>
      <c r="J41" s="113">
        <v>2.0149368303200997E-3</v>
      </c>
      <c r="K41" s="113">
        <v>2.0135086260775997E-3</v>
      </c>
      <c r="L41" s="113">
        <v>7.4871238966378985E-3</v>
      </c>
      <c r="M41" s="24">
        <v>7.9483299999999998E-11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4.1537058866660891E-2</v>
      </c>
      <c r="G43" s="27">
        <f t="shared" ref="G43:K43" si="11">SUM(G35,G26,G18,G11,G4)</f>
        <v>3.9322291246320389</v>
      </c>
      <c r="H43" s="114">
        <f t="shared" si="11"/>
        <v>342.34243648809809</v>
      </c>
      <c r="I43" s="114">
        <f t="shared" si="11"/>
        <v>471.79030326539134</v>
      </c>
      <c r="J43" s="114">
        <f t="shared" si="11"/>
        <v>156.94175279787024</v>
      </c>
      <c r="K43" s="114">
        <f t="shared" si="11"/>
        <v>141.50738837107644</v>
      </c>
      <c r="L43" s="114">
        <f t="shared" si="10"/>
        <v>1112.5818822424176</v>
      </c>
      <c r="M43" s="28">
        <f t="shared" si="10"/>
        <v>2.9969956616966401E-2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2.6502300055356993E-2</v>
      </c>
      <c r="G48" s="17">
        <f t="shared" ref="G48:M48" si="13">SUM(G49:G54)</f>
        <v>0.96078500755212504</v>
      </c>
      <c r="H48" s="111">
        <f t="shared" si="13"/>
        <v>96.728122005390503</v>
      </c>
      <c r="I48" s="111">
        <f t="shared" si="13"/>
        <v>165.88283704189195</v>
      </c>
      <c r="J48" s="111">
        <f t="shared" si="13"/>
        <v>74.211240920619787</v>
      </c>
      <c r="K48" s="111">
        <f t="shared" si="13"/>
        <v>66.078784175808323</v>
      </c>
      <c r="L48" s="111">
        <f t="shared" si="13"/>
        <v>402.90098414371056</v>
      </c>
      <c r="M48" s="112">
        <f t="shared" si="13"/>
        <v>0.28013900000000003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2.6496999999999993E-2</v>
      </c>
      <c r="G51" s="23">
        <v>0.95736872014773433</v>
      </c>
      <c r="H51" s="113">
        <v>96.720994898113432</v>
      </c>
      <c r="I51" s="113">
        <v>165.84337692701496</v>
      </c>
      <c r="J51" s="113">
        <v>74.201020052391641</v>
      </c>
      <c r="K51" s="113">
        <v>66.068190120861857</v>
      </c>
      <c r="L51" s="113">
        <v>402.83358199838193</v>
      </c>
      <c r="M51" s="24">
        <v>0.28013900000000003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9.9999999999999995E-7</v>
      </c>
      <c r="G52" s="23">
        <v>2.1515781776672155E-3</v>
      </c>
      <c r="H52" s="113">
        <v>2.4058185687914841E-3</v>
      </c>
      <c r="I52" s="113">
        <v>4.0223505331781293E-3</v>
      </c>
      <c r="J52" s="113">
        <v>3.5695783814185338E-3</v>
      </c>
      <c r="K52" s="113">
        <v>3.5627697776326761E-3</v>
      </c>
      <c r="L52" s="113">
        <v>1.356051726102084E-2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4.3000553570000003E-6</v>
      </c>
      <c r="G53" s="23">
        <v>1.2647092267234865E-3</v>
      </c>
      <c r="H53" s="113">
        <v>4.721288708280859E-3</v>
      </c>
      <c r="I53" s="113">
        <v>3.5437764343805946E-2</v>
      </c>
      <c r="J53" s="113">
        <v>6.6512898467240289E-3</v>
      </c>
      <c r="K53" s="113">
        <v>7.0312851688381674E-3</v>
      </c>
      <c r="L53" s="113">
        <v>5.3841628067648792E-2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0.53237199999999996</v>
      </c>
      <c r="G56" s="17">
        <f t="shared" ref="G56:M56" si="15">SUM(G57:G61)</f>
        <v>63.512752541269947</v>
      </c>
      <c r="H56" s="111">
        <f t="shared" si="15"/>
        <v>11905.727723726721</v>
      </c>
      <c r="I56" s="111">
        <f t="shared" si="15"/>
        <v>11059.262526951099</v>
      </c>
      <c r="J56" s="111">
        <f t="shared" si="15"/>
        <v>4192.1315169749141</v>
      </c>
      <c r="K56" s="111">
        <f t="shared" si="15"/>
        <v>6657.1826555685184</v>
      </c>
      <c r="L56" s="111">
        <f t="shared" si="15"/>
        <v>33814.304423221256</v>
      </c>
      <c r="M56" s="112">
        <f t="shared" si="15"/>
        <v>0.7528109999999999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0.149951</v>
      </c>
      <c r="G58" s="23">
        <v>11.337335947371013</v>
      </c>
      <c r="H58" s="113">
        <v>2920.8160466827576</v>
      </c>
      <c r="I58" s="113">
        <v>2800.3040163434434</v>
      </c>
      <c r="J58" s="113">
        <v>1069.6835863737522</v>
      </c>
      <c r="K58" s="113">
        <v>1389.5867026422543</v>
      </c>
      <c r="L58" s="113">
        <v>8180.3903520422064</v>
      </c>
      <c r="M58" s="24">
        <v>0.74875699999999989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0.38242099999999996</v>
      </c>
      <c r="G61" s="23">
        <v>52.17541659389893</v>
      </c>
      <c r="H61" s="113">
        <v>8984.9116770439632</v>
      </c>
      <c r="I61" s="113">
        <v>8258.9585106076556</v>
      </c>
      <c r="J61" s="113">
        <v>3122.4479306011622</v>
      </c>
      <c r="K61" s="113">
        <v>5267.5959529262636</v>
      </c>
      <c r="L61" s="113">
        <v>25633.914071179046</v>
      </c>
      <c r="M61" s="24">
        <v>4.0539999999999986E-3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1.8160000000000003E-2</v>
      </c>
      <c r="G63" s="17">
        <f t="shared" ref="G63:M63" si="17">SUM(G64:G68)</f>
        <v>0.31139096550983097</v>
      </c>
      <c r="H63" s="111">
        <f t="shared" si="17"/>
        <v>27.61675898207335</v>
      </c>
      <c r="I63" s="111">
        <f t="shared" si="17"/>
        <v>44.489338034043087</v>
      </c>
      <c r="J63" s="111">
        <f t="shared" si="17"/>
        <v>13.922081345083951</v>
      </c>
      <c r="K63" s="111">
        <f t="shared" si="17"/>
        <v>11.178087329400579</v>
      </c>
      <c r="L63" s="111">
        <f t="shared" si="17"/>
        <v>97.206265690600972</v>
      </c>
      <c r="M63" s="112">
        <f t="shared" si="17"/>
        <v>2.7403999999999998E-2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1.3804000000000002E-2</v>
      </c>
      <c r="G65" s="23">
        <v>0.29181746012289417</v>
      </c>
      <c r="H65" s="113">
        <v>27.57919366870448</v>
      </c>
      <c r="I65" s="113">
        <v>44.192769770604649</v>
      </c>
      <c r="J65" s="113">
        <v>13.888470275227595</v>
      </c>
      <c r="K65" s="113">
        <v>11.148430503056735</v>
      </c>
      <c r="L65" s="113">
        <v>96.808864217593467</v>
      </c>
      <c r="M65" s="24">
        <v>2.7403999999999998E-2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4.3559999999999996E-3</v>
      </c>
      <c r="G67" s="23">
        <v>1.9573505386936828E-2</v>
      </c>
      <c r="H67" s="113">
        <v>3.7565313368868654E-2</v>
      </c>
      <c r="I67" s="113">
        <v>0.29656826343843667</v>
      </c>
      <c r="J67" s="113">
        <v>3.361106985635616E-2</v>
      </c>
      <c r="K67" s="113">
        <v>2.9656826343843673E-2</v>
      </c>
      <c r="L67" s="113">
        <v>0.39740147300750506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0.57703430005535694</v>
      </c>
      <c r="G70" s="27">
        <f t="shared" ref="G70:M70" si="19">SUM(G63,G56,G48)</f>
        <v>64.784928514331895</v>
      </c>
      <c r="H70" s="114">
        <f t="shared" si="19"/>
        <v>12030.072604714183</v>
      </c>
      <c r="I70" s="114">
        <f t="shared" si="19"/>
        <v>11269.634702027035</v>
      </c>
      <c r="J70" s="114">
        <f t="shared" si="19"/>
        <v>4280.2648392406181</v>
      </c>
      <c r="K70" s="114">
        <f t="shared" si="19"/>
        <v>6734.4395270737277</v>
      </c>
      <c r="L70" s="114">
        <f t="shared" si="19"/>
        <v>34314.411673055562</v>
      </c>
      <c r="M70" s="28">
        <f t="shared" si="19"/>
        <v>1.0603539999999998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0.35503494901116439</v>
      </c>
      <c r="G75" s="17">
        <f t="shared" ref="G75:M75" si="21">SUM(G76:G81)</f>
        <v>4.3726599742083962</v>
      </c>
      <c r="H75" s="111">
        <f t="shared" si="21"/>
        <v>239.65974841990985</v>
      </c>
      <c r="I75" s="111">
        <f t="shared" si="21"/>
        <v>311.6562653470952</v>
      </c>
      <c r="J75" s="111">
        <f t="shared" si="21"/>
        <v>101.42744966305358</v>
      </c>
      <c r="K75" s="111">
        <f t="shared" si="21"/>
        <v>84.192556972837977</v>
      </c>
      <c r="L75" s="111">
        <f t="shared" si="21"/>
        <v>736.93602053646669</v>
      </c>
      <c r="M75" s="112">
        <f t="shared" si="21"/>
        <v>0.15394983785919347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0.26400352008269268</v>
      </c>
      <c r="G77" s="39">
        <v>2.2761579971500243</v>
      </c>
      <c r="H77" s="120">
        <v>48.922939733539664</v>
      </c>
      <c r="I77" s="120">
        <v>2.1408487268181124</v>
      </c>
      <c r="J77" s="120">
        <v>0.88532636559039268</v>
      </c>
      <c r="K77" s="120">
        <v>1.7058621067189987</v>
      </c>
      <c r="L77" s="120">
        <v>53.654977031489473</v>
      </c>
      <c r="M77" s="40">
        <v>0.15288129259027397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9.0284417044652718E-2</v>
      </c>
      <c r="G78" s="39">
        <v>1.9767619718364651</v>
      </c>
      <c r="H78" s="120">
        <v>190.59289951603691</v>
      </c>
      <c r="I78" s="120">
        <v>308.90786515373679</v>
      </c>
      <c r="J78" s="120">
        <v>100.33534471086014</v>
      </c>
      <c r="K78" s="120">
        <v>82.275845977771198</v>
      </c>
      <c r="L78" s="120">
        <v>682.11195536753064</v>
      </c>
      <c r="M78" s="40">
        <v>1.0685452618969002E-3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4.9000000000000009E-4</v>
      </c>
      <c r="G79" s="39">
        <v>8.5128405392843595E-2</v>
      </c>
      <c r="H79" s="120">
        <v>8.368715383233151E-2</v>
      </c>
      <c r="I79" s="120">
        <v>0.15491408485953148</v>
      </c>
      <c r="J79" s="120">
        <v>0.12274960425953146</v>
      </c>
      <c r="K79" s="120">
        <v>0.1222659278595315</v>
      </c>
      <c r="L79" s="120">
        <v>0.48361679643299449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2.5701188381899994E-4</v>
      </c>
      <c r="G80" s="39">
        <v>3.4611599829062943E-2</v>
      </c>
      <c r="H80" s="120">
        <v>6.022201650094329E-2</v>
      </c>
      <c r="I80" s="120">
        <v>0.4526373816807982</v>
      </c>
      <c r="J80" s="120">
        <v>8.4028982343521755E-2</v>
      </c>
      <c r="K80" s="120">
        <v>8.8582960488247806E-2</v>
      </c>
      <c r="L80" s="120">
        <v>0.68547134101351126</v>
      </c>
      <c r="M80" s="40">
        <v>7.0226000000000004E-12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2.0441148755470603E-3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2.0441148755470603E-3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7.7977000000000005E-2</v>
      </c>
      <c r="G88" s="17">
        <f t="shared" ref="G88:M88" si="25">SUM(G89:G114)</f>
        <v>1.4512811674266164</v>
      </c>
      <c r="H88" s="111">
        <f t="shared" si="25"/>
        <v>1.1785563284720955</v>
      </c>
      <c r="I88" s="111">
        <f t="shared" si="25"/>
        <v>4.8822182223274249</v>
      </c>
      <c r="J88" s="111">
        <f t="shared" si="25"/>
        <v>1.3510816797406213</v>
      </c>
      <c r="K88" s="111">
        <f t="shared" si="25"/>
        <v>0.77003841160835995</v>
      </c>
      <c r="L88" s="111">
        <f t="shared" si="25"/>
        <v>8.1818946299896655</v>
      </c>
      <c r="M88" s="112">
        <f t="shared" si="25"/>
        <v>0.22120562509730007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0.19748049668784129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0.92382375087000002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7.7977000000000005E-2</v>
      </c>
      <c r="G99" s="39">
        <v>0.46631953410000027</v>
      </c>
      <c r="H99" s="120">
        <v>1.1018091499999947</v>
      </c>
      <c r="I99" s="120">
        <v>4.746254799999992</v>
      </c>
      <c r="J99" s="120">
        <v>1.3052200699999945</v>
      </c>
      <c r="K99" s="120">
        <v>0.72888912999999811</v>
      </c>
      <c r="L99" s="120">
        <v>7.8821731499999546</v>
      </c>
      <c r="M99" s="40">
        <v>2.3725E-2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5.6516861289999991E-2</v>
      </c>
      <c r="H107" s="120">
        <v>7.6634190000000005E-2</v>
      </c>
      <c r="I107" s="120">
        <v>0.12719994999999998</v>
      </c>
      <c r="J107" s="120">
        <v>3.7411750000000007E-2</v>
      </c>
      <c r="K107" s="120">
        <v>2.9929399999999998E-2</v>
      </c>
      <c r="L107" s="120">
        <v>0.27117529000000001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1.6113287999999998E-4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4.4598882866163413E-3</v>
      </c>
      <c r="H114" s="120">
        <v>1.1298847210069999E-4</v>
      </c>
      <c r="I114" s="120">
        <v>8.7634723274333005E-3</v>
      </c>
      <c r="J114" s="120">
        <v>8.4498597406269006E-3</v>
      </c>
      <c r="K114" s="120">
        <v>1.1219881608361799E-2</v>
      </c>
      <c r="L114" s="120">
        <v>2.8546189989711E-2</v>
      </c>
      <c r="M114" s="40">
        <v>1.284094588E-7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0.43301194901116441</v>
      </c>
      <c r="G116" s="42">
        <f t="shared" ref="G116:M116" si="27">SUM(G88,G83,G75)</f>
        <v>5.8259852565105597</v>
      </c>
      <c r="H116" s="122">
        <f t="shared" si="27"/>
        <v>240.83830474838194</v>
      </c>
      <c r="I116" s="122">
        <f t="shared" si="27"/>
        <v>316.53848356942262</v>
      </c>
      <c r="J116" s="122">
        <f t="shared" si="27"/>
        <v>102.7785313427942</v>
      </c>
      <c r="K116" s="122">
        <f t="shared" si="27"/>
        <v>84.962595384446331</v>
      </c>
      <c r="L116" s="122">
        <f t="shared" si="27"/>
        <v>745.11791516645633</v>
      </c>
      <c r="M116" s="43">
        <f t="shared" si="27"/>
        <v>0.37515546295649355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1.4777951487335197E-4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1.4777951487335197E-4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0.16234080000000001</v>
      </c>
      <c r="G128" s="17">
        <f t="shared" ref="G128:M128" si="31">SUM(G129:G138)</f>
        <v>59.826541258491375</v>
      </c>
      <c r="H128" s="111">
        <f t="shared" si="31"/>
        <v>701.79548543600004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9462.4338975906194</v>
      </c>
      <c r="M128" s="112">
        <f t="shared" si="31"/>
        <v>25.842473448742819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701.79548543600004</v>
      </c>
      <c r="I129" s="120"/>
      <c r="J129" s="120"/>
      <c r="K129" s="120"/>
      <c r="L129" s="120">
        <v>701.79548543600004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3760.4191999999998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1.072610796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30.426541258491376</v>
      </c>
      <c r="H135" s="120"/>
      <c r="I135" s="120"/>
      <c r="J135" s="120"/>
      <c r="K135" s="120"/>
      <c r="L135" s="120">
        <v>4868.24660135862</v>
      </c>
      <c r="M135" s="40">
        <v>25.355451048742818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0.16234080000000001</v>
      </c>
      <c r="G137" s="39">
        <v>29.4</v>
      </c>
      <c r="H137" s="120"/>
      <c r="I137" s="120"/>
      <c r="J137" s="120"/>
      <c r="K137" s="120"/>
      <c r="L137" s="120">
        <v>130.9</v>
      </c>
      <c r="M137" s="40">
        <v>0.48702240000000002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14.780561124993602</v>
      </c>
      <c r="H140" s="111">
        <f t="shared" si="33"/>
        <v>1096.9364769999997</v>
      </c>
      <c r="I140" s="111">
        <f t="shared" si="33"/>
        <v>1085.2769269999999</v>
      </c>
      <c r="J140" s="111">
        <f t="shared" si="33"/>
        <v>1085.2769269999999</v>
      </c>
      <c r="K140" s="111">
        <f t="shared" si="33"/>
        <v>134.40684529999999</v>
      </c>
      <c r="L140" s="111">
        <f t="shared" si="33"/>
        <v>3401.8971763</v>
      </c>
      <c r="M140" s="112">
        <f t="shared" si="33"/>
        <v>1.2589647163948E-3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1096.9364769999997</v>
      </c>
      <c r="I141" s="120">
        <v>1085.2769269999999</v>
      </c>
      <c r="J141" s="120">
        <v>1085.2769269999999</v>
      </c>
      <c r="K141" s="120">
        <v>134.40684529999999</v>
      </c>
      <c r="L141" s="120">
        <v>3401.8971763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14.780561124993602</v>
      </c>
      <c r="H149" s="120"/>
      <c r="I149" s="120"/>
      <c r="J149" s="120"/>
      <c r="K149" s="120"/>
      <c r="L149" s="120"/>
      <c r="M149" s="40">
        <v>1.2589647163948E-3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0.16234080000000001</v>
      </c>
      <c r="G238" s="42">
        <f t="shared" ref="G238:M238" si="43">SUM(G228,G204,G173,G155,G140,G128,G121,G236)</f>
        <v>74.607250162999847</v>
      </c>
      <c r="H238" s="122">
        <f t="shared" si="43"/>
        <v>1798.7319624359998</v>
      </c>
      <c r="I238" s="122">
        <f t="shared" si="43"/>
        <v>1085.2769269999999</v>
      </c>
      <c r="J238" s="122">
        <f t="shared" si="43"/>
        <v>1085.2769269999999</v>
      </c>
      <c r="K238" s="122">
        <f t="shared" si="43"/>
        <v>134.40684529999999</v>
      </c>
      <c r="L238" s="122">
        <f t="shared" si="43"/>
        <v>12864.331073890618</v>
      </c>
      <c r="M238" s="43">
        <f t="shared" si="43"/>
        <v>25.843732413459215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1.2568500000000005</v>
      </c>
      <c r="I313" s="111">
        <f t="shared" si="65"/>
        <v>0.63441000000000014</v>
      </c>
      <c r="J313" s="111">
        <f t="shared" si="65"/>
        <v>0.63441000000000014</v>
      </c>
      <c r="K313" s="111">
        <f t="shared" si="65"/>
        <v>0.63441000000000014</v>
      </c>
      <c r="L313" s="111">
        <f t="shared" si="65"/>
        <v>3.1600800000000016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1.2568500000000005</v>
      </c>
      <c r="I319" s="113">
        <v>0.63441000000000014</v>
      </c>
      <c r="J319" s="113">
        <v>0.63441000000000014</v>
      </c>
      <c r="K319" s="113">
        <v>0.63441000000000014</v>
      </c>
      <c r="L319" s="113">
        <v>3.1600800000000016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620.13516400000003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620.13516400000003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8.3636999999999982E-3</v>
      </c>
      <c r="H336" s="111">
        <f t="shared" si="69"/>
        <v>9.2837069999999997</v>
      </c>
      <c r="I336" s="111">
        <f t="shared" si="69"/>
        <v>3.7636650000000009</v>
      </c>
      <c r="J336" s="111">
        <f t="shared" si="69"/>
        <v>3.7636650000000009</v>
      </c>
      <c r="K336" s="111">
        <f t="shared" si="69"/>
        <v>3.7636650000000009</v>
      </c>
      <c r="L336" s="111">
        <f t="shared" si="69"/>
        <v>20.574701999999991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8.3636999999999982E-3</v>
      </c>
      <c r="H338" s="113">
        <v>9.2837069999999997</v>
      </c>
      <c r="I338" s="113">
        <v>3.7636650000000009</v>
      </c>
      <c r="J338" s="113">
        <v>3.7636650000000009</v>
      </c>
      <c r="K338" s="113">
        <v>3.7636650000000009</v>
      </c>
      <c r="L338" s="113">
        <v>20.574701999999991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8.3636999999999982E-3</v>
      </c>
      <c r="H341" s="114">
        <f t="shared" si="71"/>
        <v>10.540557</v>
      </c>
      <c r="I341" s="114">
        <f t="shared" si="71"/>
        <v>4.3980750000000013</v>
      </c>
      <c r="J341" s="114">
        <f t="shared" si="71"/>
        <v>4.3980750000000013</v>
      </c>
      <c r="K341" s="114">
        <f t="shared" si="71"/>
        <v>4.3980750000000013</v>
      </c>
      <c r="L341" s="114">
        <f t="shared" si="71"/>
        <v>23.734781999999992</v>
      </c>
      <c r="M341" s="28">
        <f t="shared" si="71"/>
        <v>620.13516400000003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11.741732127500002</v>
      </c>
      <c r="H346" s="111">
        <f t="shared" si="73"/>
        <v>428.49300685780003</v>
      </c>
      <c r="I346" s="111">
        <f t="shared" si="73"/>
        <v>480.67498083400011</v>
      </c>
      <c r="J346" s="111">
        <f t="shared" si="73"/>
        <v>375.40649393180001</v>
      </c>
      <c r="K346" s="111">
        <f t="shared" si="73"/>
        <v>404.91905858810003</v>
      </c>
      <c r="L346" s="111">
        <f t="shared" si="73"/>
        <v>1689.4935402111</v>
      </c>
      <c r="M346" s="112">
        <f t="shared" si="73"/>
        <v>2.3487599999999995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5.5019357339000017</v>
      </c>
      <c r="H347" s="113">
        <v>194.54724365320001</v>
      </c>
      <c r="I347" s="113">
        <v>218.29265237819999</v>
      </c>
      <c r="J347" s="113">
        <v>170.4888999369</v>
      </c>
      <c r="K347" s="113">
        <v>183.6626476472</v>
      </c>
      <c r="L347" s="113">
        <v>766.99144361520007</v>
      </c>
      <c r="M347" s="24">
        <v>1.1006109999999996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2.0941110121000004</v>
      </c>
      <c r="H348" s="113">
        <v>74.337094788399995</v>
      </c>
      <c r="I348" s="113">
        <v>83.402242300200015</v>
      </c>
      <c r="J348" s="113">
        <v>65.123442977700009</v>
      </c>
      <c r="K348" s="113">
        <v>70.266023524199994</v>
      </c>
      <c r="L348" s="113">
        <v>293.12880359000002</v>
      </c>
      <c r="M348" s="24">
        <v>0.41890100000000013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4.1456853814999999</v>
      </c>
      <c r="H349" s="113">
        <v>159.60866841620003</v>
      </c>
      <c r="I349" s="113">
        <v>178.98008615560008</v>
      </c>
      <c r="J349" s="113">
        <v>139.79415101720002</v>
      </c>
      <c r="K349" s="113">
        <v>150.99038741670003</v>
      </c>
      <c r="L349" s="113">
        <v>629.37329300589988</v>
      </c>
      <c r="M349" s="24">
        <v>0.82924799999999987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1.1522219298999998</v>
      </c>
      <c r="H351" s="111">
        <f t="shared" si="75"/>
        <v>39.897947727799995</v>
      </c>
      <c r="I351" s="111">
        <f t="shared" si="75"/>
        <v>44.8161911133</v>
      </c>
      <c r="J351" s="111">
        <f t="shared" si="75"/>
        <v>35.044591549500005</v>
      </c>
      <c r="K351" s="111">
        <f t="shared" si="75"/>
        <v>37.327653562699993</v>
      </c>
      <c r="L351" s="111">
        <f t="shared" si="75"/>
        <v>157.08638395270003</v>
      </c>
      <c r="M351" s="112">
        <f t="shared" si="75"/>
        <v>0.238706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0.4667815447</v>
      </c>
      <c r="H352" s="113">
        <v>16.072515302299998</v>
      </c>
      <c r="I352" s="113">
        <v>18.073136728000001</v>
      </c>
      <c r="J352" s="113">
        <v>14.110627823399998</v>
      </c>
      <c r="K352" s="113">
        <v>15.069450874400001</v>
      </c>
      <c r="L352" s="113">
        <v>63.325730727400021</v>
      </c>
      <c r="M352" s="24">
        <v>9.8212999999999995E-2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0.18676975519999997</v>
      </c>
      <c r="H353" s="113">
        <v>6.4200988013000009</v>
      </c>
      <c r="I353" s="113">
        <v>7.2200159549</v>
      </c>
      <c r="J353" s="113">
        <v>5.6361983215000029</v>
      </c>
      <c r="K353" s="113">
        <v>6.0205622583999983</v>
      </c>
      <c r="L353" s="113">
        <v>25.296875336199999</v>
      </c>
      <c r="M353" s="24">
        <v>3.9352000000000005E-2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0.49867062999999995</v>
      </c>
      <c r="H354" s="113">
        <v>17.405333624199997</v>
      </c>
      <c r="I354" s="113">
        <v>19.5230384304</v>
      </c>
      <c r="J354" s="113">
        <v>15.297765404600002</v>
      </c>
      <c r="K354" s="113">
        <v>16.237640429899994</v>
      </c>
      <c r="L354" s="113">
        <v>68.463777889100001</v>
      </c>
      <c r="M354" s="24">
        <v>0.10114100000000001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1.1721324072999999</v>
      </c>
      <c r="H356" s="111">
        <f t="shared" si="77"/>
        <v>24.227464786000002</v>
      </c>
      <c r="I356" s="111">
        <f t="shared" si="77"/>
        <v>146.71075898409998</v>
      </c>
      <c r="J356" s="111">
        <f t="shared" si="77"/>
        <v>163.939178387</v>
      </c>
      <c r="K356" s="111">
        <f t="shared" si="77"/>
        <v>37.687167446399997</v>
      </c>
      <c r="L356" s="111">
        <f t="shared" si="77"/>
        <v>372.56456960190002</v>
      </c>
      <c r="M356" s="112">
        <f t="shared" si="77"/>
        <v>0.23363400000000001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0.80257942779999991</v>
      </c>
      <c r="H357" s="113">
        <v>16.034375577200002</v>
      </c>
      <c r="I357" s="113">
        <v>97.097052106999968</v>
      </c>
      <c r="J357" s="113">
        <v>108.49927473939999</v>
      </c>
      <c r="K357" s="113">
        <v>24.942362009799997</v>
      </c>
      <c r="L357" s="113">
        <v>246.57306443300007</v>
      </c>
      <c r="M357" s="24">
        <v>0.15998499999999999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0.2093068545</v>
      </c>
      <c r="H358" s="113">
        <v>4.2488795533999983</v>
      </c>
      <c r="I358" s="113">
        <v>25.729326184399994</v>
      </c>
      <c r="J358" s="113">
        <v>28.750751645100006</v>
      </c>
      <c r="K358" s="113">
        <v>6.6093681945000009</v>
      </c>
      <c r="L358" s="113">
        <v>65.338325576900019</v>
      </c>
      <c r="M358" s="24">
        <v>4.1724999999999998E-2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0.16024612499999996</v>
      </c>
      <c r="H359" s="113">
        <v>3.9442096554000008</v>
      </c>
      <c r="I359" s="113">
        <v>23.884380692700006</v>
      </c>
      <c r="J359" s="113">
        <v>26.689152002500002</v>
      </c>
      <c r="K359" s="113">
        <v>6.1354372420999992</v>
      </c>
      <c r="L359" s="113">
        <v>60.653179591999979</v>
      </c>
      <c r="M359" s="24">
        <v>3.1924000000000001E-2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3.9486078399999999E-2</v>
      </c>
      <c r="H361" s="111">
        <v>0.85002351069999982</v>
      </c>
      <c r="I361" s="111">
        <v>0.95627644969999992</v>
      </c>
      <c r="J361" s="111">
        <v>0.6906441027000001</v>
      </c>
      <c r="K361" s="111">
        <v>1.0359661537999996</v>
      </c>
      <c r="L361" s="111">
        <v>3.5329102163999995</v>
      </c>
      <c r="M361" s="112">
        <v>7.8970000000000012E-3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0.2251214117</v>
      </c>
      <c r="H363" s="111">
        <f t="shared" si="79"/>
        <v>5.2882226890000013</v>
      </c>
      <c r="I363" s="111">
        <f t="shared" si="79"/>
        <v>7.1173408742000008</v>
      </c>
      <c r="J363" s="111">
        <f t="shared" si="79"/>
        <v>3.9874805486000007</v>
      </c>
      <c r="K363" s="111">
        <f t="shared" si="79"/>
        <v>7.9738455351999988</v>
      </c>
      <c r="L363" s="111">
        <f t="shared" si="79"/>
        <v>24.366889646000001</v>
      </c>
      <c r="M363" s="112">
        <f t="shared" si="79"/>
        <v>0.131602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6.2127957399999996E-2</v>
      </c>
      <c r="H364" s="113">
        <v>1.1980715181000003</v>
      </c>
      <c r="I364" s="113">
        <v>1.8201498364999997</v>
      </c>
      <c r="J364" s="113">
        <v>0.84840739059999981</v>
      </c>
      <c r="K364" s="113">
        <v>2.0783323786999994</v>
      </c>
      <c r="L364" s="113">
        <v>5.9449611229999988</v>
      </c>
      <c r="M364" s="24">
        <v>4.7435999999999992E-2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2.6834392000000009E-2</v>
      </c>
      <c r="H365" s="113">
        <v>0.51219938580000013</v>
      </c>
      <c r="I365" s="113">
        <v>0.78616624330000007</v>
      </c>
      <c r="J365" s="113">
        <v>0.3605891363999999</v>
      </c>
      <c r="K365" s="113">
        <v>0.8990199445999999</v>
      </c>
      <c r="L365" s="113">
        <v>2.5579747098999999</v>
      </c>
      <c r="M365" s="24">
        <v>2.0927999999999999E-2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0.13615906229999999</v>
      </c>
      <c r="H366" s="113">
        <v>3.5779517851000002</v>
      </c>
      <c r="I366" s="113">
        <v>4.5110247944000008</v>
      </c>
      <c r="J366" s="113">
        <v>2.7784840216000011</v>
      </c>
      <c r="K366" s="113">
        <v>4.9964932118999998</v>
      </c>
      <c r="L366" s="113">
        <v>15.863953813100002</v>
      </c>
      <c r="M366" s="24">
        <v>6.3238000000000003E-2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9.2722086764999982</v>
      </c>
      <c r="I370" s="111">
        <v>0.46209077449999997</v>
      </c>
      <c r="J370" s="111">
        <v>0.68213399969999988</v>
      </c>
      <c r="K370" s="111"/>
      <c r="L370" s="111">
        <v>10.416433451999998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14.330693954800001</v>
      </c>
      <c r="H374" s="114">
        <f t="shared" si="81"/>
        <v>508.02887424779999</v>
      </c>
      <c r="I374" s="114">
        <f t="shared" si="81"/>
        <v>680.73763902980011</v>
      </c>
      <c r="J374" s="114">
        <f t="shared" si="81"/>
        <v>579.75052251930003</v>
      </c>
      <c r="K374" s="114">
        <f t="shared" si="81"/>
        <v>488.94369128620002</v>
      </c>
      <c r="L374" s="114">
        <f t="shared" si="81"/>
        <v>2257.4607270800998</v>
      </c>
      <c r="M374" s="28">
        <f t="shared" si="81"/>
        <v>2.9605989999999993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1.4430000000000001E-3</v>
      </c>
      <c r="G379" s="17">
        <v>1.4048958403500001E-2</v>
      </c>
      <c r="H379" s="111">
        <v>0.45635354760352409</v>
      </c>
      <c r="I379" s="111">
        <v>0.7481907355564611</v>
      </c>
      <c r="J379" s="111">
        <v>0.66527128243970279</v>
      </c>
      <c r="K379" s="111">
        <v>7.8763677647263153</v>
      </c>
      <c r="L379" s="111">
        <v>9.7461833304259997</v>
      </c>
      <c r="M379" s="112">
        <v>3.0440000000000003E-3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3.7587431130000006E-3</v>
      </c>
      <c r="H381" s="111">
        <f t="shared" si="83"/>
        <v>2.3249957400000003</v>
      </c>
      <c r="I381" s="111">
        <f t="shared" si="83"/>
        <v>3.8749929000000005</v>
      </c>
      <c r="J381" s="111">
        <f t="shared" si="83"/>
        <v>2.6659951151999999</v>
      </c>
      <c r="K381" s="111">
        <f t="shared" si="83"/>
        <v>0.61224887819999985</v>
      </c>
      <c r="L381" s="111">
        <f t="shared" si="83"/>
        <v>9.4782326333999976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1.183836015E-4</v>
      </c>
      <c r="H382" s="113">
        <v>7.3226969999999988E-2</v>
      </c>
      <c r="I382" s="113">
        <v>0.12204495</v>
      </c>
      <c r="J382" s="113">
        <v>8.3966925599999992E-2</v>
      </c>
      <c r="K382" s="113">
        <v>1.9283102099999998E-2</v>
      </c>
      <c r="L382" s="113">
        <v>0.29852194769999996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3.6403595115000005E-3</v>
      </c>
      <c r="H384" s="113">
        <v>2.2517687700000004</v>
      </c>
      <c r="I384" s="113">
        <v>3.7529479500000007</v>
      </c>
      <c r="J384" s="113">
        <v>2.5820281895999999</v>
      </c>
      <c r="K384" s="113">
        <v>0.5929657760999999</v>
      </c>
      <c r="L384" s="113">
        <v>9.1797106856999982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1.1205840000000002</v>
      </c>
      <c r="G392" s="17">
        <f t="shared" ref="G392:M392" si="87">SUM(G393:G395)</f>
        <v>3.4769767299359988</v>
      </c>
      <c r="H392" s="111">
        <f t="shared" si="87"/>
        <v>38.258026614399995</v>
      </c>
      <c r="I392" s="111">
        <f t="shared" si="87"/>
        <v>225.43513307199996</v>
      </c>
      <c r="J392" s="111">
        <f t="shared" si="87"/>
        <v>157.14513307200002</v>
      </c>
      <c r="K392" s="111">
        <f t="shared" si="87"/>
        <v>63.517513307200005</v>
      </c>
      <c r="L392" s="111">
        <f t="shared" si="87"/>
        <v>484.35580606560001</v>
      </c>
      <c r="M392" s="112">
        <f t="shared" si="87"/>
        <v>3.9706769999999998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3.0674E-2</v>
      </c>
      <c r="G393" s="23">
        <v>7.0943337729999986E-2</v>
      </c>
      <c r="H393" s="113">
        <v>0.89735904199999994</v>
      </c>
      <c r="I393" s="113">
        <v>4.92179521</v>
      </c>
      <c r="J393" s="113">
        <v>4.0517952100000008</v>
      </c>
      <c r="K393" s="113">
        <v>1.014179521</v>
      </c>
      <c r="L393" s="113">
        <v>10.885128983000001</v>
      </c>
      <c r="M393" s="24">
        <v>5.8367999999999996E-2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4.6128000000000002E-2</v>
      </c>
      <c r="G394" s="23">
        <v>7.4953995246000021E-2</v>
      </c>
      <c r="H394" s="113">
        <v>1.1531383883999999</v>
      </c>
      <c r="I394" s="113">
        <v>5.7656919420000001</v>
      </c>
      <c r="J394" s="113">
        <v>5.7656919420000001</v>
      </c>
      <c r="K394" s="113">
        <v>0.57656919419999997</v>
      </c>
      <c r="L394" s="113">
        <v>13.261091466600002</v>
      </c>
      <c r="M394" s="24">
        <v>2.1915000000000007E-2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1.0437820000000002</v>
      </c>
      <c r="G395" s="23">
        <v>3.331079396959999</v>
      </c>
      <c r="H395" s="113">
        <v>36.207529183999995</v>
      </c>
      <c r="I395" s="113">
        <v>214.74764591999997</v>
      </c>
      <c r="J395" s="113">
        <v>147.32764592000001</v>
      </c>
      <c r="K395" s="113">
        <v>61.926764592000005</v>
      </c>
      <c r="L395" s="113">
        <v>460.20958561600003</v>
      </c>
      <c r="M395" s="24">
        <v>3.8903939999999997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6.7230471835094799E-2</v>
      </c>
      <c r="I397" s="111">
        <f t="shared" si="89"/>
        <v>0.12325586465423637</v>
      </c>
      <c r="J397" s="111">
        <f t="shared" si="89"/>
        <v>4.2019044991126936E-2</v>
      </c>
      <c r="K397" s="111">
        <f t="shared" si="89"/>
        <v>15.863963153628053</v>
      </c>
      <c r="L397" s="111">
        <f t="shared" si="89"/>
        <v>16.09646853510851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9.4472905071131107E-3</v>
      </c>
      <c r="I398" s="113">
        <v>1.7320032543429859E-2</v>
      </c>
      <c r="J398" s="113">
        <v>5.904556580181743E-3</v>
      </c>
      <c r="K398" s="113">
        <v>1.6639712307858192</v>
      </c>
      <c r="L398" s="113">
        <v>1.6966431104165438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8.9150401402320035E-4</v>
      </c>
      <c r="I399" s="113">
        <v>1.6344240207130632E-3</v>
      </c>
      <c r="J399" s="113">
        <v>5.5719001001353443E-4</v>
      </c>
      <c r="K399" s="113">
        <v>3.455879358656722</v>
      </c>
      <c r="L399" s="113">
        <v>3.4589624767014708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4.8704053153220059E-2</v>
      </c>
      <c r="I400" s="113">
        <v>8.9290763841291143E-2</v>
      </c>
      <c r="J400" s="113">
        <v>3.0440033288998945E-2</v>
      </c>
      <c r="K400" s="113">
        <v>2.2753198138341606</v>
      </c>
      <c r="L400" s="113">
        <v>2.4437546641176717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8.1876241607384253E-3</v>
      </c>
      <c r="I401" s="113">
        <v>1.5010644248802302E-2</v>
      </c>
      <c r="J401" s="113">
        <v>5.1172651119327176E-3</v>
      </c>
      <c r="K401" s="113">
        <v>8.4687927503513496</v>
      </c>
      <c r="L401" s="113">
        <v>8.4971082838728247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73.445370000000011</v>
      </c>
      <c r="I403" s="111">
        <v>122.40895</v>
      </c>
      <c r="J403" s="111">
        <v>84.2173576</v>
      </c>
      <c r="K403" s="111">
        <v>19.3406141</v>
      </c>
      <c r="L403" s="111">
        <v>299.41229170000008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0.85079999999999989</v>
      </c>
      <c r="I405" s="111">
        <v>1.2841600000000004</v>
      </c>
      <c r="J405" s="111">
        <v>0.91803279999999998</v>
      </c>
      <c r="K405" s="111">
        <v>0.21082729999999997</v>
      </c>
      <c r="L405" s="111">
        <v>3.2638201000000002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14.340037199622302</v>
      </c>
      <c r="I407" s="111">
        <v>23.900061999370497</v>
      </c>
      <c r="J407" s="111">
        <v>16.443242655566902</v>
      </c>
      <c r="K407" s="111">
        <v>3.776209795900539</v>
      </c>
      <c r="L407" s="111">
        <v>58.459551650460241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0.44000000000000006</v>
      </c>
      <c r="I411" s="111">
        <v>0.44000000000000006</v>
      </c>
      <c r="J411" s="111">
        <v>0.37840000000000001</v>
      </c>
      <c r="K411" s="111">
        <v>8.6899999999999977E-2</v>
      </c>
      <c r="L411" s="111">
        <v>1.3452999999999999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1.1220270000000003</v>
      </c>
      <c r="G413" s="27">
        <f t="shared" ref="G413:M413" si="91">SUM(G411,G409,G407,G405,G403,G397,G392,G386,G381,G379)</f>
        <v>3.4947844314524987</v>
      </c>
      <c r="H413" s="114">
        <f t="shared" si="91"/>
        <v>130.18281357346092</v>
      </c>
      <c r="I413" s="114">
        <f t="shared" si="91"/>
        <v>378.21474457158115</v>
      </c>
      <c r="J413" s="114">
        <f t="shared" si="91"/>
        <v>262.47545157019772</v>
      </c>
      <c r="K413" s="114">
        <f t="shared" si="91"/>
        <v>111.28464429965491</v>
      </c>
      <c r="L413" s="114">
        <f t="shared" si="91"/>
        <v>882.15765401499482</v>
      </c>
      <c r="M413" s="28">
        <f t="shared" si="91"/>
        <v>3.9737209999999998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0.52045082537624987</v>
      </c>
      <c r="G418" s="17">
        <f t="shared" ref="G418:M418" si="93">SUM(G419:G427)</f>
        <v>261.67045225121763</v>
      </c>
      <c r="H418" s="111">
        <f t="shared" si="93"/>
        <v>1.4392952064440163</v>
      </c>
      <c r="I418" s="111">
        <f t="shared" si="93"/>
        <v>3.0101062729608112</v>
      </c>
      <c r="J418" s="111">
        <f t="shared" si="93"/>
        <v>1.6296518836119951</v>
      </c>
      <c r="K418" s="111">
        <f t="shared" si="93"/>
        <v>1.9540202583523767</v>
      </c>
      <c r="L418" s="111">
        <f t="shared" si="93"/>
        <v>8.0330736213692013</v>
      </c>
      <c r="M418" s="112">
        <f t="shared" si="93"/>
        <v>0.24009700397259606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0.17461449337624999</v>
      </c>
      <c r="G419" s="23">
        <v>8.371173198486534E-2</v>
      </c>
      <c r="H419" s="113">
        <v>1.2422408950076638</v>
      </c>
      <c r="I419" s="113">
        <v>2.6471287257403131</v>
      </c>
      <c r="J419" s="113">
        <v>1.4049313629990494</v>
      </c>
      <c r="K419" s="113">
        <v>1.715732856063773</v>
      </c>
      <c r="L419" s="113">
        <v>7.0100338398108004</v>
      </c>
      <c r="M419" s="24">
        <v>7.0039725960000003E-6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9.5078332000000002E-2</v>
      </c>
      <c r="G420" s="23">
        <v>3.02945192328E-2</v>
      </c>
      <c r="H420" s="113">
        <v>0.16849788143635244</v>
      </c>
      <c r="I420" s="113">
        <v>0.35905803722049828</v>
      </c>
      <c r="J420" s="113">
        <v>0.19056479061294573</v>
      </c>
      <c r="K420" s="113">
        <v>0.23268810228860348</v>
      </c>
      <c r="L420" s="113">
        <v>0.95080881155840002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0.25075799999999993</v>
      </c>
      <c r="G423" s="23">
        <v>248.09144999999995</v>
      </c>
      <c r="H423" s="113">
        <v>2.8556430000000001E-2</v>
      </c>
      <c r="I423" s="113">
        <v>3.919510000000001E-3</v>
      </c>
      <c r="J423" s="113">
        <v>3.4155730000000009E-2</v>
      </c>
      <c r="K423" s="113">
        <v>5.5993000000000015E-3</v>
      </c>
      <c r="L423" s="113">
        <v>7.2230969999999992E-2</v>
      </c>
      <c r="M423" s="24">
        <v>0.24009000000000005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13.464996000000001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81.275061541175035</v>
      </c>
      <c r="H434" s="111">
        <v>45.514079977137996</v>
      </c>
      <c r="I434" s="111">
        <v>85.338899957133719</v>
      </c>
      <c r="J434" s="111">
        <v>193.43483990283653</v>
      </c>
      <c r="K434" s="111">
        <v>0</v>
      </c>
      <c r="L434" s="111">
        <v>324.28781983710832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2.0779999999999996E-2</v>
      </c>
      <c r="G436" s="17">
        <f t="shared" ref="G436:M436" si="97">SUM(G437:G438)</f>
        <v>3.7406070000000004E-3</v>
      </c>
      <c r="H436" s="111">
        <f t="shared" si="97"/>
        <v>1.828741200000001E-3</v>
      </c>
      <c r="I436" s="111">
        <f t="shared" si="97"/>
        <v>9.9888061000000011E-4</v>
      </c>
      <c r="J436" s="111">
        <f t="shared" si="97"/>
        <v>8.9220404000000034E-4</v>
      </c>
      <c r="K436" s="111">
        <f t="shared" si="97"/>
        <v>9.6840158999999995E-4</v>
      </c>
      <c r="L436" s="111">
        <f t="shared" si="97"/>
        <v>4.6882274399999996E-3</v>
      </c>
      <c r="M436" s="112">
        <f t="shared" si="97"/>
        <v>5.6802999999999999E-2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2.0779999999999996E-2</v>
      </c>
      <c r="G437" s="23">
        <v>3.7406070000000004E-3</v>
      </c>
      <c r="H437" s="113">
        <v>1.828741200000001E-3</v>
      </c>
      <c r="I437" s="113">
        <v>9.9888061000000011E-4</v>
      </c>
      <c r="J437" s="113">
        <v>8.9220404000000034E-4</v>
      </c>
      <c r="K437" s="113">
        <v>9.6840158999999995E-4</v>
      </c>
      <c r="L437" s="113">
        <v>4.6882274399999996E-3</v>
      </c>
      <c r="M437" s="24">
        <v>5.6802999999999999E-2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0.54123082537624989</v>
      </c>
      <c r="G449" s="27">
        <f t="shared" ref="G449:M449" si="101">SUM(G440,G436,G434,G429,G418)</f>
        <v>342.94925439939266</v>
      </c>
      <c r="H449" s="114">
        <f t="shared" si="101"/>
        <v>46.955203924782012</v>
      </c>
      <c r="I449" s="114">
        <f t="shared" si="101"/>
        <v>88.350005110704529</v>
      </c>
      <c r="J449" s="114">
        <f t="shared" si="101"/>
        <v>195.06538399048853</v>
      </c>
      <c r="K449" s="114">
        <f t="shared" si="101"/>
        <v>1.9549886599423767</v>
      </c>
      <c r="L449" s="114">
        <f t="shared" si="101"/>
        <v>332.32558168591754</v>
      </c>
      <c r="M449" s="28">
        <f t="shared" si="101"/>
        <v>0.29690000397259608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0.16872415519875256</v>
      </c>
      <c r="H470" s="111">
        <f t="shared" si="107"/>
        <v>132.61718598621948</v>
      </c>
      <c r="I470" s="111">
        <f t="shared" si="107"/>
        <v>370.18079650606313</v>
      </c>
      <c r="J470" s="111">
        <f t="shared" si="107"/>
        <v>157.92580926603239</v>
      </c>
      <c r="K470" s="111">
        <f t="shared" si="107"/>
        <v>113.38263229356171</v>
      </c>
      <c r="L470" s="111">
        <f t="shared" si="107"/>
        <v>774.10642405187662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0.16872415519875256</v>
      </c>
      <c r="H475" s="113">
        <v>132.61718598621948</v>
      </c>
      <c r="I475" s="113">
        <v>370.18079650606313</v>
      </c>
      <c r="J475" s="113">
        <v>157.92580926603239</v>
      </c>
      <c r="K475" s="113">
        <v>113.38263229356171</v>
      </c>
      <c r="L475" s="113">
        <v>774.10642405187662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10.101635999999997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10.101635999999997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10.101635999999997</v>
      </c>
      <c r="G526" s="27">
        <f t="shared" ref="G526:M526" si="117">SUM(G520,G514,G497,G477,G470,G462,G454)</f>
        <v>0.16872415519875256</v>
      </c>
      <c r="H526" s="114">
        <f t="shared" si="117"/>
        <v>132.61718598621948</v>
      </c>
      <c r="I526" s="114">
        <f t="shared" si="117"/>
        <v>370.18079650606313</v>
      </c>
      <c r="J526" s="114">
        <f t="shared" si="117"/>
        <v>157.92580926603239</v>
      </c>
      <c r="K526" s="114">
        <f t="shared" si="117"/>
        <v>113.38263229356171</v>
      </c>
      <c r="L526" s="114">
        <f t="shared" si="117"/>
        <v>774.10642405187662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2014&amp;CTOTAL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133122.1880738661</v>
      </c>
      <c r="E4" s="159">
        <f>ACIDIFICADORES!G43</f>
        <v>163859.56642250909</v>
      </c>
      <c r="F4" s="159">
        <f>ACIDIFICADORES!H43</f>
        <v>5483.2404898144214</v>
      </c>
      <c r="G4" s="159">
        <f>ACIDIFICADORES!I43</f>
        <v>4166.5521193527456</v>
      </c>
      <c r="H4" s="159">
        <f>ACIDIFICADORES!J43</f>
        <v>35432.024709138583</v>
      </c>
      <c r="I4" s="159">
        <f>ACIDIFICADORES!K43</f>
        <v>73509.291290793684</v>
      </c>
      <c r="J4" s="159">
        <f>ACIDIFICADORES!L43</f>
        <v>1660.7465023039708</v>
      </c>
      <c r="K4" s="159">
        <f>ACIDIFICADORES!M43</f>
        <v>1488.0381465686196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19077.905378396557</v>
      </c>
      <c r="E5" s="164">
        <f>ACIDIFICADORES!G70</f>
        <v>48847.840853323964</v>
      </c>
      <c r="F5" s="164">
        <f>ACIDIFICADORES!H70</f>
        <v>52678.804792124938</v>
      </c>
      <c r="G5" s="164">
        <f>ACIDIFICADORES!I70</f>
        <v>38816.906709137133</v>
      </c>
      <c r="H5" s="164">
        <f>ACIDIFICADORES!J70</f>
        <v>409093.76964867837</v>
      </c>
      <c r="I5" s="164">
        <f>ACIDIFICADORES!K70</f>
        <v>27090.824435430266</v>
      </c>
      <c r="J5" s="164">
        <f>ACIDIFICADORES!L70</f>
        <v>559.53679257545434</v>
      </c>
      <c r="K5" s="164">
        <f>ACIDIFICADORES!M70</f>
        <v>6553.0496009999997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54205.163848508753</v>
      </c>
      <c r="E6" s="164">
        <f>ACIDIFICADORES!G116</f>
        <v>91054.101145955778</v>
      </c>
      <c r="F6" s="164">
        <f>ACIDIFICADORES!H116</f>
        <v>11212.443235726785</v>
      </c>
      <c r="G6" s="164">
        <f>ACIDIFICADORES!I116</f>
        <v>30301.121912724499</v>
      </c>
      <c r="H6" s="164">
        <f>ACIDIFICADORES!J116</f>
        <v>164070.09045716655</v>
      </c>
      <c r="I6" s="164">
        <f>ACIDIFICADORES!K116</f>
        <v>37199.040568303462</v>
      </c>
      <c r="J6" s="164">
        <f>ACIDIFICADORES!L116</f>
        <v>481.29713794453556</v>
      </c>
      <c r="K6" s="164">
        <f>ACIDIFICADORES!M116</f>
        <v>668.20143238133664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36359.938121635925</v>
      </c>
      <c r="E7" s="164">
        <f>ACIDIFICADORES!G238</f>
        <v>5533.5870276362257</v>
      </c>
      <c r="F7" s="164">
        <f>ACIDIFICADORES!H238</f>
        <v>35485.619136077672</v>
      </c>
      <c r="G7" s="164">
        <f>ACIDIFICADORES!I238</f>
        <v>5211.9565009473999</v>
      </c>
      <c r="H7" s="164">
        <f>ACIDIFICADORES!J238</f>
        <v>158027.36008883323</v>
      </c>
      <c r="I7" s="164">
        <f>ACIDIFICADORES!K238</f>
        <v>21640.605640135498</v>
      </c>
      <c r="J7" s="164">
        <f>ACIDIFICADORES!L238</f>
        <v>1426.0329999999999</v>
      </c>
      <c r="K7" s="164">
        <f>ACIDIFICADORES!M238</f>
        <v>1176.1612554260469</v>
      </c>
      <c r="L7" s="164">
        <f>ACIDIFICADORES!N238</f>
        <v>0</v>
      </c>
      <c r="M7" s="164">
        <f>ACIDIFICADORES!O238</f>
        <v>142832.71001172301</v>
      </c>
      <c r="N7" s="165">
        <f>ACIDIFICADORES!P238</f>
        <v>55730.939141169481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24544.975202933048</v>
      </c>
      <c r="G8" s="164">
        <f>ACIDIFICADORES!I272</f>
        <v>15488.013735484852</v>
      </c>
      <c r="H8" s="164">
        <f>ACIDIFICADORES!J272</f>
        <v>0</v>
      </c>
      <c r="I8" s="164">
        <f>ACIDIFICADORES!K272</f>
        <v>19.950076961592991</v>
      </c>
      <c r="J8" s="164">
        <f>ACIDIFICADORES!L272</f>
        <v>0.246258384608292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12.068636999999999</v>
      </c>
      <c r="E9" s="164">
        <f>ACIDIFICADORES!G341</f>
        <v>151.58562500000005</v>
      </c>
      <c r="F9" s="164">
        <f>ACIDIFICADORES!H341</f>
        <v>255190.55368999997</v>
      </c>
      <c r="G9" s="164">
        <f>ACIDIFICADORES!I341</f>
        <v>0</v>
      </c>
      <c r="H9" s="164">
        <f>ACIDIFICADORES!J341</f>
        <v>4636.9717980000005</v>
      </c>
      <c r="I9" s="164">
        <f>ACIDIFICADORES!K341</f>
        <v>0</v>
      </c>
      <c r="J9" s="164">
        <f>ACIDIFICADORES!L341</f>
        <v>1309.2629490000004</v>
      </c>
      <c r="K9" s="164">
        <f>ACIDIFICADORES!M341</f>
        <v>424.92354800000004</v>
      </c>
      <c r="L9" s="164">
        <f>ACIDIFICADORES!N341</f>
        <v>216552.14077900007</v>
      </c>
      <c r="M9" s="164">
        <f>ACIDIFICADORES!O341</f>
        <v>15104356.991792336</v>
      </c>
      <c r="N9" s="165">
        <f>ACIDIFICADORES!P341</f>
        <v>1332.7509008999998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326.30285100000003</v>
      </c>
      <c r="E10" s="164">
        <f>ACIDIFICADORES!G374</f>
        <v>313818.89289900003</v>
      </c>
      <c r="F10" s="164">
        <f>ACIDIFICADORES!H374</f>
        <v>32009.404124999997</v>
      </c>
      <c r="G10" s="164">
        <f>ACIDIFICADORES!I374</f>
        <v>4039.0270930000006</v>
      </c>
      <c r="H10" s="164">
        <f>ACIDIFICADORES!J374</f>
        <v>283807.96716999996</v>
      </c>
      <c r="I10" s="164">
        <f>ACIDIFICADORES!K374</f>
        <v>76185.829258000012</v>
      </c>
      <c r="J10" s="164">
        <f>ACIDIFICADORES!L374</f>
        <v>2641.4705180000005</v>
      </c>
      <c r="K10" s="164">
        <f>ACIDIFICADORES!M374</f>
        <v>2658.4001910000002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213576.66405923091</v>
      </c>
      <c r="E11" s="164">
        <f>ACIDIFICADORES!G413</f>
        <v>721032.11414402106</v>
      </c>
      <c r="F11" s="164">
        <f>ACIDIFICADORES!H413</f>
        <v>26623.66428160631</v>
      </c>
      <c r="G11" s="164">
        <f>ACIDIFICADORES!I413</f>
        <v>3088.7167481618808</v>
      </c>
      <c r="H11" s="164">
        <f>ACIDIFICADORES!J413</f>
        <v>87420.920598796947</v>
      </c>
      <c r="I11" s="164">
        <f>ACIDIFICADORES!K413</f>
        <v>54872.747385068811</v>
      </c>
      <c r="J11" s="164">
        <f>ACIDIFICADORES!L413</f>
        <v>1600.742135516517</v>
      </c>
      <c r="K11" s="164">
        <f>ACIDIFICADORES!M413</f>
        <v>87.103397000000001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5204.8840800924118</v>
      </c>
      <c r="E12" s="164">
        <f>ACIDIFICADORES!G449</f>
        <v>46047.263702252356</v>
      </c>
      <c r="F12" s="164">
        <f>ACIDIFICADORES!H449</f>
        <v>15554.423831109596</v>
      </c>
      <c r="G12" s="164">
        <f>ACIDIFICADORES!I449</f>
        <v>497935.70745973679</v>
      </c>
      <c r="H12" s="164">
        <f>ACIDIFICADORES!J449</f>
        <v>514313.23708868463</v>
      </c>
      <c r="I12" s="164">
        <f>ACIDIFICADORES!K449</f>
        <v>2562.2853166144505</v>
      </c>
      <c r="J12" s="164">
        <f>ACIDIFICADORES!L449</f>
        <v>4997.0430800304057</v>
      </c>
      <c r="K12" s="164">
        <f>ACIDIFICADORES!M449</f>
        <v>3899.7426627142363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168.72415799999999</v>
      </c>
      <c r="E13" s="164">
        <f>ACIDIFICADORES!G526</f>
        <v>82652.597938999999</v>
      </c>
      <c r="F13" s="164">
        <f>ACIDIFICADORES!H526</f>
        <v>108402.51730700003</v>
      </c>
      <c r="G13" s="164">
        <f>ACIDIFICADORES!I526</f>
        <v>857505.94630499999</v>
      </c>
      <c r="H13" s="164">
        <f>ACIDIFICADORES!J526</f>
        <v>22507.802303</v>
      </c>
      <c r="I13" s="164">
        <f>ACIDIFICADORES!K526</f>
        <v>704.33179299999995</v>
      </c>
      <c r="J13" s="164">
        <f>ACIDIFICADORES!L526</f>
        <v>27836.100631000001</v>
      </c>
      <c r="K13" s="164">
        <f>ACIDIFICADORES!M526</f>
        <v>453170.39522799989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888.26214999999991</v>
      </c>
      <c r="E14" s="164">
        <f>ACIDIFICADORES!G653</f>
        <v>4457.5167700000002</v>
      </c>
      <c r="F14" s="164">
        <f>ACIDIFICADORES!H653</f>
        <v>11847.808740000002</v>
      </c>
      <c r="G14" s="164">
        <f>ACIDIFICADORES!I653</f>
        <v>2878.566620999999</v>
      </c>
      <c r="H14" s="164">
        <f>ACIDIFICADORES!J653</f>
        <v>128520.83963000005</v>
      </c>
      <c r="I14" s="164">
        <f>ACIDIFICADORES!K653</f>
        <v>0</v>
      </c>
      <c r="J14" s="164">
        <f>ACIDIFICADORES!L653</f>
        <v>2237.797431</v>
      </c>
      <c r="K14" s="164">
        <f>ACIDIFICADORES!M653</f>
        <v>994.28857999999991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462942.10135773069</v>
      </c>
      <c r="E15" s="168">
        <f t="shared" si="0"/>
        <v>1477455.0665286987</v>
      </c>
      <c r="F15" s="168">
        <f t="shared" si="0"/>
        <v>579033.45483139285</v>
      </c>
      <c r="G15" s="168">
        <f t="shared" si="0"/>
        <v>1459432.5152045451</v>
      </c>
      <c r="H15" s="168">
        <f t="shared" si="0"/>
        <v>1807830.9834922985</v>
      </c>
      <c r="I15" s="168">
        <f t="shared" si="0"/>
        <v>293784.90576430777</v>
      </c>
      <c r="J15" s="168">
        <f t="shared" si="0"/>
        <v>44750.276435755492</v>
      </c>
      <c r="K15" s="168">
        <f t="shared" si="0"/>
        <v>471120.30404209014</v>
      </c>
      <c r="L15" s="168">
        <f t="shared" si="0"/>
        <v>216552.14077900007</v>
      </c>
      <c r="M15" s="168">
        <f t="shared" si="0"/>
        <v>15247189.701804059</v>
      </c>
      <c r="N15" s="169">
        <f t="shared" si="0"/>
        <v>57063.69004206948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2717.9801935828968</v>
      </c>
      <c r="E20" s="159">
        <f>'METALES PESADOS'!G43</f>
        <v>1800.302919412728</v>
      </c>
      <c r="F20" s="159">
        <f>'METALES PESADOS'!H43</f>
        <v>6222.6734168854928</v>
      </c>
      <c r="G20" s="159">
        <f>'METALES PESADOS'!I43</f>
        <v>5732.2037276156443</v>
      </c>
      <c r="H20" s="159">
        <f>'METALES PESADOS'!J43</f>
        <v>2521.0591017260908</v>
      </c>
      <c r="I20" s="159">
        <f>'METALES PESADOS'!K43</f>
        <v>55500.373101865596</v>
      </c>
      <c r="J20" s="159">
        <f>'METALES PESADOS'!L43</f>
        <v>3348.208810521372</v>
      </c>
      <c r="K20" s="159">
        <f>'METALES PESADOS'!M43</f>
        <v>1845.3446655216151</v>
      </c>
      <c r="L20" s="160">
        <f>'METALES PESADOS'!N43</f>
        <v>19905.258675632005</v>
      </c>
      <c r="M20" s="158">
        <f>'METALES PESADOS'!O43</f>
        <v>6197.0780882846748</v>
      </c>
      <c r="N20" s="159">
        <f>'METALES PESADOS'!P43</f>
        <v>8108.6008113709813</v>
      </c>
      <c r="O20" s="159">
        <f>'METALES PESADOS'!Q43</f>
        <v>9935.6103536367154</v>
      </c>
      <c r="P20" s="160">
        <f>'METALES PESADOS'!R43</f>
        <v>304.19791184852056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129.52722399999999</v>
      </c>
      <c r="E21" s="164">
        <f>'METALES PESADOS'!G70</f>
        <v>1482.4579610000003</v>
      </c>
      <c r="F21" s="164">
        <f>'METALES PESADOS'!H70</f>
        <v>3548.2790480000003</v>
      </c>
      <c r="G21" s="164">
        <f>'METALES PESADOS'!I70</f>
        <v>964.37996599999974</v>
      </c>
      <c r="H21" s="164">
        <f>'METALES PESADOS'!J70</f>
        <v>147.76016025690916</v>
      </c>
      <c r="I21" s="164">
        <f>'METALES PESADOS'!K70</f>
        <v>9031.5648610000007</v>
      </c>
      <c r="J21" s="164">
        <f>'METALES PESADOS'!L70</f>
        <v>4504.3042459999997</v>
      </c>
      <c r="K21" s="164">
        <f>'METALES PESADOS'!M70</f>
        <v>80.752196999999995</v>
      </c>
      <c r="L21" s="165">
        <f>'METALES PESADOS'!N70</f>
        <v>60240.699188000006</v>
      </c>
      <c r="M21" s="163">
        <f>'METALES PESADOS'!O70</f>
        <v>61975.323225013206</v>
      </c>
      <c r="N21" s="164">
        <f>'METALES PESADOS'!P70</f>
        <v>64049.707780013181</v>
      </c>
      <c r="O21" s="164">
        <f>'METALES PESADOS'!Q70</f>
        <v>67725.743150013179</v>
      </c>
      <c r="P21" s="165">
        <f>'METALES PESADOS'!R70</f>
        <v>7270.6130280081861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922.41095669216338</v>
      </c>
      <c r="E22" s="164">
        <f>'METALES PESADOS'!G116</f>
        <v>529.28289387499149</v>
      </c>
      <c r="F22" s="164">
        <f>'METALES PESADOS'!H116</f>
        <v>2671.475769316311</v>
      </c>
      <c r="G22" s="164">
        <f>'METALES PESADOS'!I116</f>
        <v>1698.8776220123059</v>
      </c>
      <c r="H22" s="164">
        <f>'METALES PESADOS'!J116</f>
        <v>511.17601303590914</v>
      </c>
      <c r="I22" s="164">
        <f>'METALES PESADOS'!K116</f>
        <v>6946.6422708638056</v>
      </c>
      <c r="J22" s="164">
        <f>'METALES PESADOS'!L116</f>
        <v>9077.6749461876225</v>
      </c>
      <c r="K22" s="164">
        <f>'METALES PESADOS'!M116</f>
        <v>597.39409087971194</v>
      </c>
      <c r="L22" s="165">
        <f>'METALES PESADOS'!N116</f>
        <v>25133.653658995783</v>
      </c>
      <c r="M22" s="163">
        <f>'METALES PESADOS'!O116</f>
        <v>4434.1500604214098</v>
      </c>
      <c r="N22" s="164">
        <f>'METALES PESADOS'!P116</f>
        <v>5573.4919846852263</v>
      </c>
      <c r="O22" s="164">
        <f>'METALES PESADOS'!Q116</f>
        <v>7431.9109858789043</v>
      </c>
      <c r="P22" s="165">
        <f>'METALES PESADOS'!R116</f>
        <v>762.08692967395461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1367.9674364973268</v>
      </c>
      <c r="E23" s="164">
        <f>'METALES PESADOS'!G238</f>
        <v>1979.4167379195551</v>
      </c>
      <c r="F23" s="164">
        <f>'METALES PESADOS'!H238</f>
        <v>9282.214622637197</v>
      </c>
      <c r="G23" s="164">
        <f>'METALES PESADOS'!I238</f>
        <v>5722.4882894199427</v>
      </c>
      <c r="H23" s="164">
        <f>'METALES PESADOS'!J238</f>
        <v>1419.8008919502818</v>
      </c>
      <c r="I23" s="164">
        <f>'METALES PESADOS'!K238</f>
        <v>6117.606290193823</v>
      </c>
      <c r="J23" s="164">
        <f>'METALES PESADOS'!L238</f>
        <v>47216.944126773487</v>
      </c>
      <c r="K23" s="164">
        <f>'METALES PESADOS'!M238</f>
        <v>3907.4891141200005</v>
      </c>
      <c r="L23" s="165">
        <f>'METALES PESADOS'!N238</f>
        <v>31340.05562858329</v>
      </c>
      <c r="M23" s="163">
        <f>'METALES PESADOS'!O238</f>
        <v>6256.3859359519765</v>
      </c>
      <c r="N23" s="164">
        <f>'METALES PESADOS'!P238</f>
        <v>19812.54100812682</v>
      </c>
      <c r="O23" s="164">
        <f>'METALES PESADOS'!Q238</f>
        <v>45059.067671561708</v>
      </c>
      <c r="P23" s="165">
        <f>'METALES PESADOS'!R238</f>
        <v>114.89407925099447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16.592393999999999</v>
      </c>
      <c r="N24" s="164">
        <f>'METALES PESADOS'!P272</f>
        <v>107.850561</v>
      </c>
      <c r="O24" s="164">
        <f>'METALES PESADOS'!Q272</f>
        <v>226.76271799999998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5.3169999999999997E-3</v>
      </c>
      <c r="E25" s="164">
        <f>'METALES PESADOS'!G341</f>
        <v>451.64571600000005</v>
      </c>
      <c r="F25" s="164">
        <f>'METALES PESADOS'!H341</f>
        <v>6.2346000000000013E-2</v>
      </c>
      <c r="G25" s="164">
        <f>'METALES PESADOS'!I341</f>
        <v>453.41413000000006</v>
      </c>
      <c r="H25" s="164">
        <f>'METALES PESADOS'!J341</f>
        <v>168.62390100000002</v>
      </c>
      <c r="I25" s="164">
        <f>'METALES PESADOS'!K341</f>
        <v>225.93978500000003</v>
      </c>
      <c r="J25" s="164">
        <f>'METALES PESADOS'!L341</f>
        <v>3.1330490000000006</v>
      </c>
      <c r="K25" s="164">
        <f>'METALES PESADOS'!M341</f>
        <v>0</v>
      </c>
      <c r="L25" s="165">
        <f>'METALES PESADOS'!N341</f>
        <v>226.85892100000001</v>
      </c>
      <c r="M25" s="163">
        <f>'METALES PESADOS'!O341</f>
        <v>2465.7635449999989</v>
      </c>
      <c r="N25" s="164">
        <f>'METALES PESADOS'!P341</f>
        <v>2657.5030049999991</v>
      </c>
      <c r="O25" s="164">
        <f>'METALES PESADOS'!Q341</f>
        <v>2697.1057079999991</v>
      </c>
      <c r="P25" s="165">
        <f>'METALES PESADOS'!R341</f>
        <v>1016.1895510000002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85.92715299999999</v>
      </c>
      <c r="E26" s="164">
        <f>'METALES PESADOS'!G374</f>
        <v>287.60111899999998</v>
      </c>
      <c r="F26" s="164">
        <f>'METALES PESADOS'!H374</f>
        <v>3852.8439320000007</v>
      </c>
      <c r="G26" s="164">
        <f>'METALES PESADOS'!I374</f>
        <v>99542.553041000006</v>
      </c>
      <c r="H26" s="164">
        <f>'METALES PESADOS'!J374</f>
        <v>148.22689199999999</v>
      </c>
      <c r="I26" s="164">
        <f>'METALES PESADOS'!K374</f>
        <v>2193.3838270000001</v>
      </c>
      <c r="J26" s="164">
        <f>'METALES PESADOS'!L374</f>
        <v>34655.472408000001</v>
      </c>
      <c r="K26" s="164">
        <f>'METALES PESADOS'!M374</f>
        <v>318.06306599999999</v>
      </c>
      <c r="L26" s="165">
        <f>'METALES PESADOS'!N374</f>
        <v>50950.342600000004</v>
      </c>
      <c r="M26" s="163">
        <f>'METALES PESADOS'!O374</f>
        <v>16003.499739999999</v>
      </c>
      <c r="N26" s="164">
        <f>'METALES PESADOS'!P374</f>
        <v>20188.814378000003</v>
      </c>
      <c r="O26" s="164">
        <f>'METALES PESADOS'!Q374</f>
        <v>25770.321986999999</v>
      </c>
      <c r="P26" s="165">
        <f>'METALES PESADOS'!R374</f>
        <v>9184.8489200000004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4727.2922352680298</v>
      </c>
      <c r="E27" s="164">
        <f>'METALES PESADOS'!G413</f>
        <v>188.21897354413048</v>
      </c>
      <c r="F27" s="164">
        <f>'METALES PESADOS'!H413</f>
        <v>5239.5434341088157</v>
      </c>
      <c r="G27" s="164">
        <f>'METALES PESADOS'!I413</f>
        <v>15642.912414967648</v>
      </c>
      <c r="H27" s="164">
        <f>'METALES PESADOS'!J413</f>
        <v>211.06799929261112</v>
      </c>
      <c r="I27" s="164">
        <f>'METALES PESADOS'!K413</f>
        <v>220817.55870086531</v>
      </c>
      <c r="J27" s="164">
        <f>'METALES PESADOS'!L413</f>
        <v>4000.3415377146248</v>
      </c>
      <c r="K27" s="164">
        <f>'METALES PESADOS'!M413</f>
        <v>1672.7147448381666</v>
      </c>
      <c r="L27" s="165">
        <f>'METALES PESADOS'!N413</f>
        <v>13863.306900469497</v>
      </c>
      <c r="M27" s="163">
        <f>'METALES PESADOS'!O413</f>
        <v>35800.491761148842</v>
      </c>
      <c r="N27" s="164">
        <f>'METALES PESADOS'!P413</f>
        <v>41458.412149148848</v>
      </c>
      <c r="O27" s="164">
        <f>'METALES PESADOS'!Q413</f>
        <v>41468.816959148848</v>
      </c>
      <c r="P27" s="165">
        <f>'METALES PESADOS'!R413</f>
        <v>2990.3550680372673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622.2816891126231</v>
      </c>
      <c r="E28" s="164">
        <f>'METALES PESADOS'!G449</f>
        <v>1452.9999258750454</v>
      </c>
      <c r="F28" s="164">
        <f>'METALES PESADOS'!H449</f>
        <v>997.94692776722707</v>
      </c>
      <c r="G28" s="164">
        <f>'METALES PESADOS'!I449</f>
        <v>3478.2207880360902</v>
      </c>
      <c r="H28" s="164">
        <f>'METALES PESADOS'!J449</f>
        <v>359.47203035256808</v>
      </c>
      <c r="I28" s="164">
        <f>'METALES PESADOS'!K449</f>
        <v>678.05182518679965</v>
      </c>
      <c r="J28" s="164">
        <f>'METALES PESADOS'!L449</f>
        <v>8388.7611487573031</v>
      </c>
      <c r="K28" s="164">
        <f>'METALES PESADOS'!M449</f>
        <v>278.0965525711851</v>
      </c>
      <c r="L28" s="165">
        <f>'METALES PESADOS'!N449</f>
        <v>150364.26532953189</v>
      </c>
      <c r="M28" s="163">
        <f>'METALES PESADOS'!O449</f>
        <v>38843.008736098207</v>
      </c>
      <c r="N28" s="164">
        <f>'METALES PESADOS'!P449</f>
        <v>41127.923198726559</v>
      </c>
      <c r="O28" s="164">
        <f>'METALES PESADOS'!Q449</f>
        <v>41971.380006308034</v>
      </c>
      <c r="P28" s="165">
        <f>'METALES PESADOS'!R449</f>
        <v>20945.935238349597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2.1596679999999999</v>
      </c>
      <c r="E29" s="164">
        <f>'METALES PESADOS'!G526</f>
        <v>296.95451099999997</v>
      </c>
      <c r="F29" s="164">
        <f>'METALES PESADOS'!H526</f>
        <v>26.995864999999998</v>
      </c>
      <c r="G29" s="164">
        <f>'METALES PESADOS'!I526</f>
        <v>24.633727999999994</v>
      </c>
      <c r="H29" s="164">
        <f>'METALES PESADOS'!J526</f>
        <v>47.242761999999999</v>
      </c>
      <c r="I29" s="164">
        <f>'METALES PESADOS'!K526</f>
        <v>17.547311000000004</v>
      </c>
      <c r="J29" s="164">
        <f>'METALES PESADOS'!L526</f>
        <v>37.119312999999998</v>
      </c>
      <c r="K29" s="164">
        <f>'METALES PESADOS'!M526</f>
        <v>6.7489670000000004</v>
      </c>
      <c r="L29" s="165">
        <f>'METALES PESADOS'!N526</f>
        <v>188.97105699999997</v>
      </c>
      <c r="M29" s="163">
        <f>'METALES PESADOS'!O526</f>
        <v>5487.0370330000005</v>
      </c>
      <c r="N29" s="164">
        <f>'METALES PESADOS'!P526</f>
        <v>57184.141197000004</v>
      </c>
      <c r="O29" s="164">
        <f>'METALES PESADOS'!Q526</f>
        <v>89574.085538000014</v>
      </c>
      <c r="P29" s="165">
        <f>'METALES PESADOS'!R526</f>
        <v>168.72415799999999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9853.3443639999987</v>
      </c>
      <c r="N30" s="164">
        <f>'METALES PESADOS'!P653</f>
        <v>12042.976456999997</v>
      </c>
      <c r="O30" s="164">
        <f>'METALES PESADOS'!Q653</f>
        <v>18611.872692000008</v>
      </c>
      <c r="P30" s="165">
        <f>'METALES PESADOS'!R653</f>
        <v>886.8009880000003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10575.551873153039</v>
      </c>
      <c r="E31" s="168">
        <f t="shared" si="1"/>
        <v>8468.8807576264517</v>
      </c>
      <c r="F31" s="168">
        <f t="shared" si="1"/>
        <v>31842.035361715047</v>
      </c>
      <c r="G31" s="168">
        <f t="shared" si="1"/>
        <v>133259.68370705162</v>
      </c>
      <c r="H31" s="168">
        <f t="shared" si="1"/>
        <v>5534.4297516143697</v>
      </c>
      <c r="I31" s="168">
        <f t="shared" si="1"/>
        <v>301528.66797297535</v>
      </c>
      <c r="J31" s="168">
        <f t="shared" si="1"/>
        <v>111231.95958595442</v>
      </c>
      <c r="K31" s="168">
        <f t="shared" si="1"/>
        <v>8706.6033979306794</v>
      </c>
      <c r="L31" s="169">
        <f t="shared" si="1"/>
        <v>352213.41195921251</v>
      </c>
      <c r="M31" s="170">
        <f t="shared" si="1"/>
        <v>187332.67488291831</v>
      </c>
      <c r="N31" s="171">
        <f t="shared" si="1"/>
        <v>272311.96253007161</v>
      </c>
      <c r="O31" s="171">
        <f t="shared" si="1"/>
        <v>350472.67776954744</v>
      </c>
      <c r="P31" s="172">
        <f t="shared" si="1"/>
        <v>43644.645872168519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4.1537058866660891E-2</v>
      </c>
      <c r="E36" s="159">
        <f>COPs!G43</f>
        <v>3.9322291246320389</v>
      </c>
      <c r="F36" s="159">
        <f>COPs!H43</f>
        <v>342.34243648809809</v>
      </c>
      <c r="G36" s="159">
        <f>COPs!I43</f>
        <v>471.79030326539134</v>
      </c>
      <c r="H36" s="159">
        <f>COPs!J43</f>
        <v>156.94175279787024</v>
      </c>
      <c r="I36" s="159">
        <f>COPs!K43</f>
        <v>141.50738837107644</v>
      </c>
      <c r="J36" s="159">
        <f>COPs!L43</f>
        <v>1112.5818822424176</v>
      </c>
      <c r="K36" s="160">
        <f>COPs!M43</f>
        <v>2.9969956616966401E-2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0.57703430005535694</v>
      </c>
      <c r="E37" s="164">
        <f>COPs!G70</f>
        <v>64.784928514331895</v>
      </c>
      <c r="F37" s="164">
        <f>COPs!H70</f>
        <v>12030.072604714183</v>
      </c>
      <c r="G37" s="164">
        <f>COPs!I70</f>
        <v>11269.634702027035</v>
      </c>
      <c r="H37" s="164">
        <f>COPs!J70</f>
        <v>4280.2648392406181</v>
      </c>
      <c r="I37" s="164">
        <f>COPs!K70</f>
        <v>6734.4395270737277</v>
      </c>
      <c r="J37" s="164">
        <f>COPs!L70</f>
        <v>34314.411673055562</v>
      </c>
      <c r="K37" s="165">
        <f>COPs!M70</f>
        <v>1.0603539999999998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0.43301194901116441</v>
      </c>
      <c r="E38" s="164">
        <f>COPs!G116</f>
        <v>5.8259852565105597</v>
      </c>
      <c r="F38" s="164">
        <f>COPs!H116</f>
        <v>240.83830474838194</v>
      </c>
      <c r="G38" s="164">
        <f>COPs!I116</f>
        <v>316.53848356942262</v>
      </c>
      <c r="H38" s="164">
        <f>COPs!J116</f>
        <v>102.7785313427942</v>
      </c>
      <c r="I38" s="164">
        <f>COPs!K116</f>
        <v>84.962595384446331</v>
      </c>
      <c r="J38" s="164">
        <f>COPs!L116</f>
        <v>745.11791516645633</v>
      </c>
      <c r="K38" s="165">
        <f>COPs!M116</f>
        <v>0.37515546295649355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0.16234080000000001</v>
      </c>
      <c r="E39" s="164">
        <f>COPs!G238</f>
        <v>74.607250162999847</v>
      </c>
      <c r="F39" s="164">
        <f>COPs!H238</f>
        <v>1798.7319624359998</v>
      </c>
      <c r="G39" s="164">
        <f>COPs!I238</f>
        <v>1085.2769269999999</v>
      </c>
      <c r="H39" s="164">
        <f>COPs!J238</f>
        <v>1085.2769269999999</v>
      </c>
      <c r="I39" s="164">
        <f>COPs!K238</f>
        <v>134.40684529999999</v>
      </c>
      <c r="J39" s="164">
        <f>COPs!L238</f>
        <v>12864.331073890618</v>
      </c>
      <c r="K39" s="165">
        <f>COPs!M238</f>
        <v>25.843732413459215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8.3636999999999982E-3</v>
      </c>
      <c r="F41" s="164">
        <f>COPs!H341</f>
        <v>10.540557</v>
      </c>
      <c r="G41" s="164">
        <f>COPs!I341</f>
        <v>4.3980750000000013</v>
      </c>
      <c r="H41" s="164">
        <f>COPs!J341</f>
        <v>4.3980750000000013</v>
      </c>
      <c r="I41" s="164">
        <f>COPs!K341</f>
        <v>4.3980750000000013</v>
      </c>
      <c r="J41" s="164">
        <f>COPs!L341</f>
        <v>23.734781999999992</v>
      </c>
      <c r="K41" s="165">
        <f>COPs!M341</f>
        <v>620.13516400000003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14.330693954800001</v>
      </c>
      <c r="F42" s="164">
        <f>COPs!H374</f>
        <v>508.02887424779999</v>
      </c>
      <c r="G42" s="164">
        <f>COPs!I374</f>
        <v>680.73763902980011</v>
      </c>
      <c r="H42" s="164">
        <f>COPs!J374</f>
        <v>579.75052251930003</v>
      </c>
      <c r="I42" s="164">
        <f>COPs!K374</f>
        <v>488.94369128620002</v>
      </c>
      <c r="J42" s="164">
        <f>COPs!L374</f>
        <v>2257.4607270800998</v>
      </c>
      <c r="K42" s="165">
        <f>COPs!M374</f>
        <v>2.9605989999999993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1.1220270000000003</v>
      </c>
      <c r="E43" s="164">
        <f>COPs!G413</f>
        <v>3.4947844314524987</v>
      </c>
      <c r="F43" s="164">
        <f>COPs!H413</f>
        <v>130.18281357346092</v>
      </c>
      <c r="G43" s="164">
        <f>COPs!I413</f>
        <v>378.21474457158115</v>
      </c>
      <c r="H43" s="164">
        <f>COPs!J413</f>
        <v>262.47545157019772</v>
      </c>
      <c r="I43" s="164">
        <f>COPs!K413</f>
        <v>111.28464429965491</v>
      </c>
      <c r="J43" s="164">
        <f>COPs!L413</f>
        <v>882.15765401499482</v>
      </c>
      <c r="K43" s="165">
        <f>COPs!M413</f>
        <v>3.9737209999999998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0.54123082537624989</v>
      </c>
      <c r="E44" s="164">
        <f>COPs!G449</f>
        <v>342.94925439939266</v>
      </c>
      <c r="F44" s="164">
        <f>COPs!H449</f>
        <v>46.955203924782012</v>
      </c>
      <c r="G44" s="164">
        <f>COPs!I449</f>
        <v>88.350005110704529</v>
      </c>
      <c r="H44" s="164">
        <f>COPs!J449</f>
        <v>195.06538399048853</v>
      </c>
      <c r="I44" s="164">
        <f>COPs!K449</f>
        <v>1.9549886599423767</v>
      </c>
      <c r="J44" s="164">
        <f>COPs!L449</f>
        <v>332.32558168591754</v>
      </c>
      <c r="K44" s="165">
        <f>COPs!M449</f>
        <v>0.29690000397259608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10.101635999999997</v>
      </c>
      <c r="E45" s="164">
        <f>COPs!G526</f>
        <v>0.16872415519875256</v>
      </c>
      <c r="F45" s="164">
        <f>COPs!H526</f>
        <v>132.61718598621948</v>
      </c>
      <c r="G45" s="164">
        <f>COPs!I526</f>
        <v>370.18079650606313</v>
      </c>
      <c r="H45" s="164">
        <f>COPs!J526</f>
        <v>157.92580926603239</v>
      </c>
      <c r="I45" s="164">
        <f>COPs!K526</f>
        <v>113.38263229356171</v>
      </c>
      <c r="J45" s="164">
        <f>COPs!L526</f>
        <v>774.10642405187662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12.978817933309429</v>
      </c>
      <c r="E47" s="168">
        <f t="shared" si="2"/>
        <v>510.10221369931827</v>
      </c>
      <c r="F47" s="168">
        <f t="shared" ref="F47:I47" si="3">SUM(F36:F46)</f>
        <v>15240.309943118926</v>
      </c>
      <c r="G47" s="168">
        <f t="shared" si="3"/>
        <v>14665.121676079996</v>
      </c>
      <c r="H47" s="168">
        <f t="shared" si="3"/>
        <v>6824.8772927273012</v>
      </c>
      <c r="I47" s="168">
        <f t="shared" si="3"/>
        <v>7815.2803876686103</v>
      </c>
      <c r="J47" s="168">
        <f t="shared" si="2"/>
        <v>53306.227713187945</v>
      </c>
      <c r="K47" s="169">
        <f t="shared" si="2"/>
        <v>654.67559583700529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2023-03-16T21:42:13Z</dcterms:modified>
</cp:coreProperties>
</file>